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atjona.topciu\Desktop\"/>
    </mc:Choice>
  </mc:AlternateContent>
  <bookViews>
    <workbookView xWindow="13320" yWindow="-250" windowWidth="15600" windowHeight="11030" tabRatio="879"/>
  </bookViews>
  <sheets>
    <sheet name="Index" sheetId="10" r:id="rId1"/>
    <sheet name="Highlights " sheetId="13" r:id="rId2"/>
    <sheet name="Key figures" sheetId="54" r:id="rId3"/>
    <sheet name="Results by divisions" sheetId="6" r:id="rId4"/>
    <sheet name="Cons. Statement income"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Segmentation per quarter" sheetId="63" r:id="rId11"/>
    <sheet name="Prop. Financial info" sheetId="18" r:id="rId12"/>
    <sheet name="Proport. Segment info" sheetId="53" r:id="rId13"/>
    <sheet name="Capacity movement" sheetId="65" r:id="rId14"/>
    <sheet name="Capacity &amp; share per region" sheetId="67" r:id="rId15"/>
  </sheets>
  <definedNames>
    <definedName name="_xlnm.Print_Area" localSheetId="13">'Capacity movement'!$B$2:$O$379</definedName>
    <definedName name="_xlnm.Print_Area" localSheetId="8">'Cons. Statement Cash Flow'!$B$2:$D$51</definedName>
    <definedName name="_xlnm.Print_Area" localSheetId="7">'Cons. Statement Changes equity'!$B$2:$J$30</definedName>
    <definedName name="_xlnm.Print_Area" localSheetId="5">'Cons. Statement Comp. income'!$B$2:$D$25</definedName>
    <definedName name="_xlnm.Print_Area" localSheetId="6">'Cons. Statement Fin. position'!$B$2:$D$46</definedName>
    <definedName name="_xlnm.Print_Area" localSheetId="4">'Cons. Statement income'!$B$2:$D$43</definedName>
    <definedName name="_xlnm.Print_Area" localSheetId="1">'Highlights '!$E$2:$H$24</definedName>
    <definedName name="_xlnm.Print_Area" localSheetId="0">Index!$C$3:$P$66</definedName>
    <definedName name="_xlnm.Print_Area" localSheetId="2">'Key figures'!$B$2:$D$70</definedName>
    <definedName name="_xlnm.Print_Area" localSheetId="11">'Prop. Financial info'!$B$2:$J$37</definedName>
    <definedName name="_xlnm.Print_Area" localSheetId="12">'Proport. Segment info'!$B$2:$H$14</definedName>
    <definedName name="_xlnm.Print_Area" localSheetId="3">'Results by divisions'!$B$2:$E$84</definedName>
    <definedName name="_xlnm.Print_Area" localSheetId="9">Segmentation!$B$2:$J$33</definedName>
    <definedName name="_xlnm.Print_Area" localSheetId="10">'Segmentation per quarter'!$B$2:$N$34</definedName>
  </definedNames>
  <calcPr calcId="152511"/>
</workbook>
</file>

<file path=xl/calcChain.xml><?xml version="1.0" encoding="utf-8"?>
<calcChain xmlns="http://schemas.openxmlformats.org/spreadsheetml/2006/main">
  <c r="F45" i="53" l="1"/>
  <c r="H45" i="53" s="1"/>
  <c r="J45" i="53" s="1"/>
  <c r="L45" i="53" s="1"/>
  <c r="N45" i="53" s="1"/>
  <c r="E45" i="53"/>
  <c r="G45" i="53" s="1"/>
  <c r="I45" i="53" s="1"/>
  <c r="K45" i="53" s="1"/>
  <c r="M45" i="53" s="1"/>
  <c r="H334" i="65" l="1"/>
  <c r="H346" i="65" l="1"/>
  <c r="H313" i="65" l="1"/>
  <c r="H315" i="65" s="1"/>
  <c r="H317" i="65" s="1"/>
  <c r="H336" i="65" s="1"/>
  <c r="H348" i="65" s="1"/>
</calcChain>
</file>

<file path=xl/sharedStrings.xml><?xml version="1.0" encoding="utf-8"?>
<sst xmlns="http://schemas.openxmlformats.org/spreadsheetml/2006/main" count="2125" uniqueCount="644">
  <si>
    <t>In EUR millions</t>
  </si>
  <si>
    <t>Net profit attributable to holders of ordinary shares</t>
  </si>
  <si>
    <t>Group operating profit (EBIT)</t>
  </si>
  <si>
    <t>Divisions</t>
  </si>
  <si>
    <t>Asia</t>
  </si>
  <si>
    <t>Joint ventures and associates</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</si>
  <si>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</si>
  <si>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</si>
  <si>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</si>
  <si>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</si>
  <si>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</si>
  <si>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</si>
  <si>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</si>
  <si>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</si>
  <si>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</si>
  <si>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</si>
  <si>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</si>
  <si>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</si>
  <si>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</si>
  <si>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</si>
  <si>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</si>
  <si>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</si>
  <si>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</si>
  <si>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</si>
  <si>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</si>
  <si>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</si>
  <si>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</si>
  <si>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</si>
  <si>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</si>
  <si>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</si>
  <si>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</si>
  <si>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</si>
  <si>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</si>
  <si>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</si>
  <si>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</si>
  <si>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</si>
  <si>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</si>
  <si>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</si>
  <si>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</si>
  <si>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</si>
  <si>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</si>
  <si>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</si>
  <si>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</si>
  <si>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</si>
  <si>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</si>
  <si>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</si>
  <si>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</si>
  <si>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</si>
  <si>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</si>
  <si>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</si>
  <si>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</si>
  <si>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</si>
  <si>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</si>
  <si>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</si>
  <si>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</si>
  <si>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</si>
  <si>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</si>
  <si>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</si>
  <si>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</si>
  <si>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</si>
  <si>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</si>
  <si>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</si>
  <si>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</si>
  <si>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</si>
  <si>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</si>
  <si>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</si>
  <si>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</si>
  <si>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</si>
  <si>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</si>
  <si>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</si>
  <si>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</si>
  <si>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</si>
  <si>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</si>
  <si>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</si>
  <si>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</si>
  <si>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</si>
  <si>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</si>
  <si>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</si>
  <si>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</si>
  <si>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</si>
  <si>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</si>
  <si>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</si>
  <si>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</si>
  <si>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</si>
  <si>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</si>
  <si>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</si>
  <si>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</si>
  <si>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</si>
  <si>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</si>
  <si>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</si>
  <si>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</si>
  <si>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</si>
  <si>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</si>
  <si>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</si>
  <si>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</si>
  <si>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</si>
  <si>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</si>
  <si>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</si>
  <si>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</si>
  <si>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</si>
  <si>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</si>
  <si>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</si>
  <si>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</si>
  <si>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</si>
  <si>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</si>
  <si>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</si>
  <si>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</si>
  <si>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</si>
  <si>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</si>
  <si>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</si>
  <si>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</si>
  <si>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</si>
  <si>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</si>
  <si>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</si>
  <si>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</si>
  <si>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</si>
  <si>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</si>
  <si>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</si>
  <si>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</si>
  <si>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</si>
  <si>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</si>
  <si>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</si>
  <si>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</si>
  <si>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</si>
  <si>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</si>
  <si>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</si>
  <si>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</si>
  <si>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</si>
  <si>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</si>
  <si>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</si>
  <si>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</si>
  <si>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</si>
  <si>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</si>
  <si>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</si>
  <si>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</si>
  <si>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</si>
  <si>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</si>
  <si>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</si>
  <si>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</si>
  <si>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</si>
  <si>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</si>
  <si>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</si>
  <si>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</si>
  <si>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</si>
  <si>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</si>
  <si>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</si>
  <si>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</si>
  <si>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</si>
  <si>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</si>
  <si>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</si>
  <si>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</si>
  <si>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</si>
  <si>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</si>
  <si>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</si>
  <si>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</si>
  <si>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</si>
  <si>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</si>
  <si>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</si>
  <si>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</si>
  <si>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</si>
  <si>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</si>
  <si>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</si>
  <si>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</si>
  <si>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</si>
  <si>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</si>
  <si>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</si>
  <si>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</si>
  <si>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</si>
  <si>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</si>
  <si>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</si>
  <si>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</si>
  <si>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</si>
  <si>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</si>
  <si>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</si>
  <si>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</si>
  <si>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</si>
  <si>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</si>
  <si>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</si>
  <si>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</si>
  <si>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</si>
  <si>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</si>
  <si>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</si>
  <si>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</si>
  <si>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</si>
  <si>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</si>
  <si>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</si>
  <si>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</si>
  <si>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</si>
  <si>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</si>
  <si>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</si>
  <si>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</si>
  <si>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</si>
  <si>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</si>
  <si>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</si>
  <si>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</si>
  <si>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</si>
  <si>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</si>
  <si>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</si>
  <si>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</si>
  <si>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</si>
  <si>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</si>
  <si>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</si>
  <si>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</si>
  <si>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</si>
  <si>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Group operating profit before depreciation and amortization (EBITDA)</t>
  </si>
  <si>
    <t xml:space="preserve">∆  </t>
  </si>
  <si>
    <t>Highlights</t>
  </si>
  <si>
    <t>Average US dollar</t>
  </si>
  <si>
    <t>Average Singapore dollar</t>
  </si>
  <si>
    <t xml:space="preserve">Group operating profit (EBIT) </t>
  </si>
  <si>
    <t>Oil products</t>
  </si>
  <si>
    <t>Capacity movement</t>
  </si>
  <si>
    <t>Occupancy rate subsidiaries</t>
  </si>
  <si>
    <t>Net finance costs</t>
  </si>
  <si>
    <t>Income tax</t>
  </si>
  <si>
    <t>Net profit</t>
  </si>
  <si>
    <t>Non-controlling interests</t>
  </si>
  <si>
    <t>Net profit owners of parent</t>
  </si>
  <si>
    <t>of which Singapore</t>
  </si>
  <si>
    <t>of which United States</t>
  </si>
  <si>
    <t>Other information</t>
  </si>
  <si>
    <t xml:space="preserve">EBITDA margin -excluding exceptional items- </t>
  </si>
  <si>
    <t>Segment information -excluding exceptional items-</t>
  </si>
  <si>
    <t>EBITDA</t>
  </si>
  <si>
    <t>Banyan Cavern Storage Services</t>
  </si>
  <si>
    <t>******* Only acting as operator; VopakTerminals Singapore (in which Vopak holds 69.5%) has a 45% interest in the joint service company.</t>
  </si>
  <si>
    <t>Occupancy rate subsidiaries, joint ventures and associates</t>
  </si>
  <si>
    <t>Depreciation and amortization</t>
  </si>
  <si>
    <t>Total including exceptional items</t>
  </si>
  <si>
    <t>Exclusion exceptional items</t>
  </si>
  <si>
    <t>Effects proportio-nate con-solidation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</si>
  <si>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</si>
  <si>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</si>
  <si>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</si>
  <si>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</si>
  <si>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</si>
  <si>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</si>
  <si>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</si>
  <si>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</si>
  <si>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</si>
  <si>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</si>
  <si>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</si>
  <si>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</si>
  <si>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Results -excluding exceptional items-</t>
  </si>
  <si>
    <t>Results -including exceptional items-</t>
  </si>
  <si>
    <t>n.a. ***</t>
  </si>
  <si>
    <t>n.a. *******</t>
  </si>
  <si>
    <t>100%******</t>
  </si>
  <si>
    <t>Earnings per ordinary share (in EUR)</t>
  </si>
  <si>
    <t xml:space="preserve"> +31 10 400 2777</t>
  </si>
  <si>
    <t>Cash flows from operating activities (gross)</t>
  </si>
  <si>
    <t xml:space="preserve">Segmentation </t>
  </si>
  <si>
    <t>Galena park</t>
  </si>
  <si>
    <t>PITSB (Pengerang)</t>
  </si>
  <si>
    <t>Vlissingen</t>
  </si>
  <si>
    <t>Vopak Sweden AB</t>
  </si>
  <si>
    <t>In percentage</t>
  </si>
  <si>
    <t>Total excluding exceptional items</t>
  </si>
  <si>
    <t>IFRS
figures</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</si>
  <si>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</si>
  <si>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</si>
  <si>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</si>
  <si>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</si>
  <si>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</si>
  <si>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</si>
  <si>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</si>
  <si>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</si>
  <si>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</si>
  <si>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</si>
  <si>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</si>
  <si>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</si>
  <si>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</si>
  <si>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</si>
  <si>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</si>
  <si>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</si>
  <si>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</si>
  <si>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</si>
  <si>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</si>
  <si>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</si>
  <si>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</si>
  <si>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</si>
  <si>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</si>
  <si>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</si>
  <si>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</si>
  <si>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</si>
  <si>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</si>
  <si>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</si>
  <si>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</si>
  <si>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</si>
  <si>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</si>
  <si>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</si>
  <si>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</si>
  <si>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</si>
  <si>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</si>
  <si>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</si>
  <si>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</si>
  <si>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</si>
  <si>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</si>
  <si>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</si>
  <si>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</si>
  <si>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</si>
  <si>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</si>
  <si>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</si>
  <si>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</si>
  <si>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</si>
  <si>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</si>
  <si>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</si>
  <si>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</si>
  <si>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</si>
  <si>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</si>
  <si>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</si>
  <si>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</si>
  <si>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</si>
  <si>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</si>
  <si>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</si>
  <si>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</si>
  <si>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</si>
  <si>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</si>
  <si>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</si>
  <si>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</si>
  <si>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</si>
  <si>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</si>
  <si>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</si>
  <si>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</si>
  <si>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</si>
  <si>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</si>
  <si>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</si>
  <si>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</si>
  <si>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</si>
  <si>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</si>
  <si>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</si>
  <si>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</si>
  <si>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</si>
  <si>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</si>
  <si>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</si>
  <si>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</si>
  <si>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</si>
  <si>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</si>
  <si>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 xml:space="preserve"> </t>
  </si>
  <si>
    <t>Lingang</t>
  </si>
  <si>
    <t>Durban</t>
  </si>
  <si>
    <t>Hainan</t>
  </si>
  <si>
    <t>Vopak Chemicals Logisitcs Finland</t>
  </si>
  <si>
    <t>Capacity &amp; share per region</t>
  </si>
  <si>
    <t>Average capital employed</t>
  </si>
  <si>
    <t>Group operating profit (EBIT) -excluding exceptional items-</t>
  </si>
  <si>
    <t>Statement of income</t>
  </si>
  <si>
    <t>Net operating expenses</t>
  </si>
  <si>
    <t>Impairment</t>
  </si>
  <si>
    <t>Statement of financial position</t>
  </si>
  <si>
    <t>Current assets</t>
  </si>
  <si>
    <t>Total assets</t>
  </si>
  <si>
    <t>Non-current liabilities</t>
  </si>
  <si>
    <t>Current liabilities</t>
  </si>
  <si>
    <t>Total liabilities</t>
  </si>
  <si>
    <t>Equity attributable to owners of parent</t>
  </si>
  <si>
    <t>Total equity</t>
  </si>
  <si>
    <t>Key figures</t>
  </si>
  <si>
    <t>Results (in EUR millions)</t>
  </si>
  <si>
    <t>Group operating profit before depreciation and amortization (EBITDA) -excluding exceptional items-</t>
  </si>
  <si>
    <t>Net profit attributable to holders of ordinary shares -excluding exceptional items-</t>
  </si>
  <si>
    <t>Capital employed (in EUR millions)</t>
  </si>
  <si>
    <t>Total investments</t>
  </si>
  <si>
    <t>Capital and financing (in EUR millions)</t>
  </si>
  <si>
    <t>Net interest-bearing debt</t>
  </si>
  <si>
    <t>Ratios (excluding exceptional items)</t>
  </si>
  <si>
    <t>EBITDA margin excluding result of joint ventures and associates</t>
  </si>
  <si>
    <t>Return On Capital Employed (ROCE)</t>
  </si>
  <si>
    <t>Return On Equity (ROE)</t>
  </si>
  <si>
    <t>Interest cover (EBITDA : net finance costs)</t>
  </si>
  <si>
    <t>Key figures per ordinary share (in EUR)</t>
  </si>
  <si>
    <t>Company data</t>
  </si>
  <si>
    <t>Storage capacity end of period subsidiaries (in million cbm)</t>
  </si>
  <si>
    <t>Storage capacity end of period joint ventures and associates (in million cbm)</t>
  </si>
  <si>
    <t>Storage capacity end of period operatorships (in million cbm)</t>
  </si>
  <si>
    <t>Occupancy rate subsidiaries (average rented storage capacity in %)</t>
  </si>
  <si>
    <t>Number of shares outstanding</t>
  </si>
  <si>
    <t>Basic weighted average</t>
  </si>
  <si>
    <t>Weighted average including dilutive effect</t>
  </si>
  <si>
    <t>Treasury shares</t>
  </si>
  <si>
    <t>Exchange rates (per EUR 1.00)</t>
  </si>
  <si>
    <t>US dollar end of period</t>
  </si>
  <si>
    <t>Singapore dollar end of period</t>
  </si>
  <si>
    <t>Storage capacity end FY 2015</t>
  </si>
  <si>
    <t>Antwerp (Eurotank)</t>
  </si>
  <si>
    <t>Jubail</t>
  </si>
  <si>
    <t>Consolidated Statement of Income</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</si>
  <si>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</si>
  <si>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</si>
  <si>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</si>
  <si>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</si>
  <si>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</si>
  <si>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</si>
  <si>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</si>
  <si>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</si>
  <si>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Interest and dividend income</t>
  </si>
  <si>
    <t>Finance costs</t>
  </si>
  <si>
    <t>Profit before income tax</t>
  </si>
  <si>
    <t>Basic earnings per ordinary share (in EUR)</t>
  </si>
  <si>
    <t>Diluted earnings per ordinary share (in EUR)</t>
  </si>
  <si>
    <t>Effective portion of changes in fair value of cash flow hedges</t>
  </si>
  <si>
    <t>Use of effective portion of cash flow hedges to statement of income</t>
  </si>
  <si>
    <t>Remeasurement of defined benefit plans</t>
  </si>
  <si>
    <t>Other comprehensive income, net of tax</t>
  </si>
  <si>
    <t>Total comprehensive income</t>
  </si>
  <si>
    <t>Attributable to:</t>
  </si>
  <si>
    <t>Holders of ordinary shares</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</si>
  <si>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</si>
  <si>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</si>
  <si>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</si>
  <si>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</si>
  <si>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</si>
  <si>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</si>
  <si>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</si>
  <si>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</si>
  <si>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</si>
  <si>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</si>
  <si>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</si>
  <si>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</si>
  <si>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</si>
  <si>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</si>
  <si>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</si>
  <si>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</si>
  <si>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</si>
  <si>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</si>
  <si>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</si>
  <si>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</si>
  <si>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</si>
  <si>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</si>
  <si>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Total current liabilities</t>
  </si>
  <si>
    <t>Total equity and liabilities</t>
  </si>
  <si>
    <t xml:space="preserve">Issued capital </t>
  </si>
  <si>
    <t>Share premium</t>
  </si>
  <si>
    <t>Other reserves</t>
  </si>
  <si>
    <t>Retained earnings</t>
  </si>
  <si>
    <t>Dividend paid in cash</t>
  </si>
  <si>
    <t>Measurement of equity-settled share-based payment arrangements</t>
  </si>
  <si>
    <t>Total transactions with owners</t>
  </si>
  <si>
    <t>Purchase treasury shares</t>
  </si>
  <si>
    <t xml:space="preserve">Interest received </t>
  </si>
  <si>
    <t xml:space="preserve">Dividend received </t>
  </si>
  <si>
    <t>Income tax paid</t>
  </si>
  <si>
    <t>Cash flows from operating activities (net)</t>
  </si>
  <si>
    <t>Investments:</t>
  </si>
  <si>
    <t>Loans granted</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</si>
  <si>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</si>
  <si>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</si>
  <si>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</si>
  <si>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</si>
  <si>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</si>
  <si>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</si>
  <si>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</si>
  <si>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</si>
  <si>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Repayment of interest-bearing loans</t>
  </si>
  <si>
    <t>Proceeds from interest-bearing loans</t>
  </si>
  <si>
    <t>Finance costs paid</t>
  </si>
  <si>
    <t>Settlement of derivative financial instruments</t>
  </si>
  <si>
    <t>Dividend paid to non-controlling interests</t>
  </si>
  <si>
    <t>Proceeds and repayments in short-term financing</t>
  </si>
  <si>
    <t>Cash flows from financing activities</t>
  </si>
  <si>
    <t>Net cash flows</t>
  </si>
  <si>
    <t>Net change in cash and cash equivalents (including bank overdrafts)</t>
  </si>
  <si>
    <t>Net cash and cash equivalents (including bank overdrafts) at 1 January</t>
  </si>
  <si>
    <t>Reconciliation consolidated net profit</t>
  </si>
  <si>
    <t>Segmentation per quarter</t>
  </si>
  <si>
    <r>
      <t xml:space="preserve">Vopak storage capacity overview </t>
    </r>
    <r>
      <rPr>
        <b/>
        <sz val="13.5"/>
        <color rgb="FF5A9B28"/>
        <rFont val="Calibri"/>
        <family val="2"/>
      </rPr>
      <t>¹</t>
    </r>
  </si>
  <si>
    <t xml:space="preserve">Consolidated Statement of Changes in Equity </t>
  </si>
  <si>
    <t>Porportionate Financial Information</t>
  </si>
  <si>
    <t>Proportionate Segment Information</t>
  </si>
  <si>
    <t xml:space="preserve">Non-IFRS proportionate segmentation -excluding exceptional items- </t>
  </si>
  <si>
    <t>Basic earnings</t>
  </si>
  <si>
    <t>Diluted earnings</t>
  </si>
  <si>
    <t>Total including treasury shares end of period</t>
  </si>
  <si>
    <t>Treasury shares end of period</t>
  </si>
  <si>
    <t>Windmill</t>
  </si>
  <si>
    <t>Nippon terminals</t>
  </si>
  <si>
    <t>Basic earnings -excluding exceptional items-</t>
  </si>
  <si>
    <t>Diluted earnings -excluding exceptional items-</t>
  </si>
  <si>
    <t>Number of employees end of period subsidiaries (in FTE)</t>
  </si>
  <si>
    <t>Number of employees end of period joint ventures and associates (in FTE)</t>
  </si>
  <si>
    <t>Balance at 31 December 2016</t>
  </si>
  <si>
    <t>Exchange differences on translation of foreign operations</t>
  </si>
  <si>
    <t>Net investment hedges</t>
  </si>
  <si>
    <t>Share in other comprehensive income of joint ventures and associates</t>
  </si>
  <si>
    <t>Other comprehensive income that may be reclassified to statement of income in subsequent periods</t>
  </si>
  <si>
    <t>Other comprehensive income that will not be reclassified to statement of income in subsequent periods</t>
  </si>
  <si>
    <t>Result of joint ventures and associates</t>
  </si>
  <si>
    <t>Global functions, corporate activities and others</t>
  </si>
  <si>
    <t>Exceptional items:</t>
  </si>
  <si>
    <t>Non-current assets (excl. joint ventures and associates)</t>
  </si>
  <si>
    <t>Panama</t>
  </si>
  <si>
    <t>Bahia Las Minas</t>
  </si>
  <si>
    <t>Storage capacity end FY 2016</t>
  </si>
  <si>
    <t>FY 2016</t>
  </si>
  <si>
    <t>Average gross assets</t>
  </si>
  <si>
    <t>Use of exchange rate differences on translation of foreign operations and use of net investment hedges</t>
  </si>
  <si>
    <t>Total operating expenses</t>
  </si>
  <si>
    <t>Operating profit</t>
  </si>
  <si>
    <t>Group operating profit</t>
  </si>
  <si>
    <t>Exceptional items</t>
  </si>
  <si>
    <t>Total effect on net profit</t>
  </si>
  <si>
    <t>Vopak</t>
  </si>
  <si>
    <t>Chemtank Jubail</t>
  </si>
  <si>
    <t>n.a. ********</t>
  </si>
  <si>
    <t>******** Only acting as operator</t>
  </si>
  <si>
    <t>Non-IFRS proportionate financial information</t>
  </si>
  <si>
    <t xml:space="preserve">Statement of income </t>
  </si>
  <si>
    <t>Information on proportionate basis</t>
  </si>
  <si>
    <t>Total Injury Rate (TIR) per 200,000 hours worked for own personnel and contractors</t>
  </si>
  <si>
    <t>Lost Time Injury Rate (LTIR) per 200,000 hours worked for own personnel and contractors</t>
  </si>
  <si>
    <t>Process Safety Events Rate (PSER)  per 200,000 hours worked for own personnel and contractors</t>
  </si>
  <si>
    <t>(Proposed) dividend</t>
  </si>
  <si>
    <t>Total number of employees end of period (in FTE)</t>
  </si>
  <si>
    <t>Contracts &gt; 3 years (in % of revenues)</t>
  </si>
  <si>
    <t>Contracts &gt; 1 year (in % of revenues)</t>
  </si>
  <si>
    <t>2017</t>
  </si>
  <si>
    <t>Net profit attributable to non-controlling interests</t>
  </si>
  <si>
    <t>Gains on assets held for sale/divestments</t>
  </si>
  <si>
    <t>Impairments joint ventures and associates</t>
  </si>
  <si>
    <t>Exceptional items included in Result joint ventures and associates</t>
  </si>
  <si>
    <t>Tax on the above-mentioned items</t>
  </si>
  <si>
    <t>Deferred tax release US and Belgium</t>
  </si>
  <si>
    <t>Balance at 31 December 2017</t>
  </si>
  <si>
    <t>Property, plant and equipment - growth capex</t>
  </si>
  <si>
    <t>Property, plant and equipment - service, maintenance, compliance and IT capex</t>
  </si>
  <si>
    <t>Acquisitions of subsidiaries, including goodwill</t>
  </si>
  <si>
    <t>Assets held for sale/divestments</t>
  </si>
  <si>
    <t>Sale/purchase treasury shares</t>
  </si>
  <si>
    <t>Exchange differences</t>
  </si>
  <si>
    <t>Net cash and cash equivalents (including bank overdrafts)
at 31 December</t>
  </si>
  <si>
    <r>
      <t>Exceptional items</t>
    </r>
    <r>
      <rPr>
        <i/>
        <sz val="10"/>
        <rFont val="Arial"/>
        <family val="2"/>
      </rPr>
      <t>:</t>
    </r>
  </si>
  <si>
    <t>Pro-portionate
con-solidated</t>
  </si>
  <si>
    <t>Storage capacity end FY 2017</t>
  </si>
  <si>
    <t>FY 2017</t>
  </si>
  <si>
    <t>Q3 2018</t>
  </si>
  <si>
    <t>Cash Flow from investing and divesting activities</t>
  </si>
  <si>
    <t>Additional performance measures</t>
  </si>
  <si>
    <t>Return on Capital Employed (ROCE)</t>
  </si>
  <si>
    <t>Europe &amp; Africa</t>
  </si>
  <si>
    <t>Asia &amp; Middle East</t>
  </si>
  <si>
    <t>China &amp; North Asia</t>
  </si>
  <si>
    <t>Assets of subsidiaries</t>
  </si>
  <si>
    <t>Americas (number of terminals: 18)</t>
  </si>
  <si>
    <t>Subsidiary</t>
  </si>
  <si>
    <t>Vopak Terminals of Canada - Montreal East</t>
  </si>
  <si>
    <t>Vopak Terminals of Canada - Montreal Wesr</t>
  </si>
  <si>
    <t>Vopak Terminals of Canada - Quebec City</t>
  </si>
  <si>
    <t>Vopak Terminal Deer Park (Houston)</t>
  </si>
  <si>
    <t>Joint Venture</t>
  </si>
  <si>
    <t>Terminal Bahia Las Minas</t>
  </si>
  <si>
    <t>Operatorship</t>
  </si>
  <si>
    <r>
      <t>n.a.</t>
    </r>
    <r>
      <rPr>
        <vertAlign val="superscript"/>
        <sz val="10"/>
        <rFont val="Arial"/>
        <family val="2"/>
      </rPr>
      <t>6</t>
    </r>
  </si>
  <si>
    <t>Vopak Venezuela - Puerto Cabello Terminal</t>
  </si>
  <si>
    <r>
      <t>100%</t>
    </r>
    <r>
      <rPr>
        <vertAlign val="superscript"/>
        <sz val="10"/>
        <rFont val="Arial"/>
        <family val="2"/>
      </rPr>
      <t>8</t>
    </r>
  </si>
  <si>
    <t>Asia &amp; Middle East (number of terminals: 19)</t>
  </si>
  <si>
    <t>Vopak Terminal Sydney - Site A</t>
  </si>
  <si>
    <t>Pengerang Independent Terminals</t>
  </si>
  <si>
    <t>PT2SB</t>
  </si>
  <si>
    <t>Associate</t>
  </si>
  <si>
    <t>Vopak Singapore JTC - Jurong Rock Caverns</t>
  </si>
  <si>
    <r>
      <t>n.a.</t>
    </r>
    <r>
      <rPr>
        <vertAlign val="superscript"/>
        <sz val="10"/>
        <rFont val="Arial"/>
        <family val="2"/>
      </rPr>
      <t>5</t>
    </r>
  </si>
  <si>
    <t>Chemtank</t>
  </si>
  <si>
    <r>
      <t>n.a.</t>
    </r>
    <r>
      <rPr>
        <vertAlign val="superscript"/>
        <sz val="10"/>
        <rFont val="Calibri"/>
        <family val="2"/>
      </rPr>
      <t>4</t>
    </r>
  </si>
  <si>
    <t>China &amp; North Asia (number of terminals: 9)</t>
  </si>
  <si>
    <t>Vopak SDIC Yangpu Terminal (Hainan)</t>
  </si>
  <si>
    <t>Vopak Terminal Haiteng</t>
  </si>
  <si>
    <t>Vopak Terminal Xiamen</t>
  </si>
  <si>
    <t>Vopak Terminal Korea</t>
  </si>
  <si>
    <t>Europe &amp; Africa (number of terminals: 19)</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</si>
  <si>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</si>
  <si>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</si>
  <si>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</si>
  <si>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</si>
  <si>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</si>
  <si>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</si>
  <si>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</si>
  <si>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</si>
  <si>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</si>
  <si>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</si>
  <si>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</si>
  <si>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</si>
  <si>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</si>
  <si>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</si>
  <si>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</si>
  <si>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</si>
  <si>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8 Deconsolidated per end September 2018 and classified as an investment; Vopak continues to operate the terminal and maintains 100% shareholding</t>
  </si>
  <si>
    <t xml:space="preserve">Total Capacity </t>
  </si>
  <si>
    <t xml:space="preserve">
Subsidiaries</t>
  </si>
  <si>
    <t>Joint ventures
&amp; associates</t>
  </si>
  <si>
    <t xml:space="preserve"> Operatorship</t>
  </si>
  <si>
    <t>FY 2018</t>
  </si>
  <si>
    <t>Financial factsheet FY 2018</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</si>
  <si>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</si>
  <si>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</si>
  <si>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The segmentation has been updated following the change in the divisional structure effective per January 2018. Comparative figures have been revised to reflect this change in segmentation.</t>
  </si>
  <si>
    <t>Results by Divisions</t>
  </si>
  <si>
    <t>of which Netherlands</t>
  </si>
  <si>
    <t>Revenue per Product Type per Reporting Segment</t>
  </si>
  <si>
    <t>Oil Products</t>
  </si>
  <si>
    <t>Chemical Products</t>
  </si>
  <si>
    <t>Vegoils &amp; Biofuels</t>
  </si>
  <si>
    <t>Gas Products</t>
  </si>
  <si>
    <t>Other</t>
  </si>
  <si>
    <t>Other Services</t>
  </si>
  <si>
    <t xml:space="preserve">Segmentation of income </t>
  </si>
  <si>
    <t>Q4 2018</t>
  </si>
  <si>
    <t>Q4 2017</t>
  </si>
  <si>
    <t>Cash Flow from operating activities (gross)</t>
  </si>
  <si>
    <t>2018</t>
  </si>
  <si>
    <t>Sustainability</t>
  </si>
  <si>
    <t>Net interest bearing debt</t>
  </si>
  <si>
    <t xml:space="preserve">Result of joint ventures and associates </t>
  </si>
  <si>
    <t>Impairments / Reversal impairments</t>
  </si>
  <si>
    <t xml:space="preserve">Depreciation </t>
  </si>
  <si>
    <t>Deconsolidation Venezuela</t>
  </si>
  <si>
    <t>Fair value change other investments</t>
  </si>
  <si>
    <t>Non-con-trolling interests</t>
  </si>
  <si>
    <t>Capital injection</t>
  </si>
  <si>
    <t>Sale treasury shares</t>
  </si>
  <si>
    <t>Vested shares under equity-settled share-based payment arrangements</t>
  </si>
  <si>
    <t>Balance at 31 December 2018</t>
  </si>
  <si>
    <t>Capital addition non-controlling interest</t>
  </si>
  <si>
    <t>Net change in cash and cash equivalents due to deconsolidation</t>
  </si>
  <si>
    <t>Results of joint ventures and associates</t>
  </si>
  <si>
    <t>Service, maintenance, compliance and IT capex (in EUR million)</t>
  </si>
  <si>
    <t>Non-current portion of interest-bearing loans</t>
  </si>
  <si>
    <t>Current portion of interest-bearing loans</t>
  </si>
  <si>
    <t>Total interest-bearing loans</t>
  </si>
  <si>
    <t>Short-term borrowings</t>
  </si>
  <si>
    <t>Bank overdrafts</t>
  </si>
  <si>
    <t>Asia &amp; Middle east</t>
  </si>
  <si>
    <t>PT2SB (Pengerang)</t>
  </si>
  <si>
    <t>Chemicals/oil products/LPG</t>
  </si>
  <si>
    <t>Elengy Terminal Pakistan</t>
  </si>
  <si>
    <r>
      <t xml:space="preserve">29% </t>
    </r>
    <r>
      <rPr>
        <vertAlign val="superscript"/>
        <sz val="10"/>
        <color theme="1"/>
        <rFont val="Arial"/>
        <family val="2"/>
      </rPr>
      <t>*********</t>
    </r>
  </si>
  <si>
    <t>United States</t>
  </si>
  <si>
    <t>Deer Park</t>
  </si>
  <si>
    <t>Storage capacity end FY 2018</t>
  </si>
  <si>
    <t>Engro Elengy Terminal Pakistan</t>
  </si>
  <si>
    <t>Vegoils &amp; biofuels</t>
  </si>
  <si>
    <t xml:space="preserve">   of which Netherlands</t>
  </si>
  <si>
    <t xml:space="preserve">   of which Singapore</t>
  </si>
  <si>
    <t xml:space="preserve">   of which United States</t>
  </si>
  <si>
    <t>LNG (number of terminals: 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</si>
</sst>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_-* #,##0.0;_-* \-\ #,##0.0;_-* &quot;–&quot;_-"/>
    <numFmt numFmtId="174" formatCode="yyyy"/>
    <numFmt numFmtId="175" formatCode="dd\-mmm\-yy"/>
    <numFmt numFmtId="176" formatCode="#,##0%;\-\ #,##0%;_-* &quot;–&quot;_-"/>
    <numFmt numFmtId="177" formatCode="#,##0&quot;pp&quot;;\-\ #,##0&quot;pp&quot;;_-* &quot;–&quot;_-"/>
    <numFmt numFmtId="178" formatCode="#,##0;\(#,##0\)"/>
    <numFmt numFmtId="179" formatCode="[$-409]dd\-mmm\-yy;@"/>
    <numFmt numFmtId="180" formatCode="#,##0;\-#,##0;0"/>
    <numFmt numFmtId="181" formatCode="_-* #,##0;_-* \-\ #,##0;_-* &quot;–&quot;_-"/>
    <numFmt numFmtId="182" formatCode="_-* #,##0.0_-;_-* #,##0.0\-;_-*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sz val="10"/>
      <color rgb="FF5A9B28"/>
      <name val="Courier"/>
      <family val="3"/>
    </font>
    <font>
      <b/>
      <sz val="16"/>
      <color rgb="FF5A9B28"/>
      <name val="Arial"/>
      <family val="2"/>
    </font>
    <font>
      <b/>
      <sz val="10"/>
      <color theme="1" tint="0.249977111117893"/>
      <name val="Arial"/>
      <family val="2"/>
    </font>
    <font>
      <b/>
      <sz val="13.5"/>
      <color rgb="FF5A9B28"/>
      <name val="Calibri"/>
      <family val="2"/>
    </font>
    <font>
      <sz val="10"/>
      <color rgb="FF000000"/>
      <name val="Arial"/>
      <family val="2"/>
    </font>
    <font>
      <b/>
      <sz val="10"/>
      <color rgb="FF000000"/>
      <name val="Arial"/>
      <family val="2"/>
    </font>
    <font>
      <vertAlign val="superscript"/>
      <sz val="10"/>
      <color rgb="FF000000"/>
      <name val="Arial"/>
      <family val="2"/>
    </font>
    <font>
      <b/>
      <sz val="12"/>
      <color theme="1"/>
      <name val="Calibri"/>
      <family val="2"/>
      <scheme val="minor"/>
    </font>
    <font>
      <b/>
      <i/>
      <sz val="10"/>
      <name val="Arial"/>
      <family val="2"/>
    </font>
    <font>
      <sz val="10"/>
      <name val="Arial"/>
      <family val="2"/>
    </font>
    <font>
      <b/>
      <sz val="10"/>
      <color rgb="FFA6A6A6"/>
      <name val="Arial"/>
      <family val="2"/>
    </font>
    <font>
      <vertAlign val="superscript"/>
      <sz val="10"/>
      <name val="Calibri"/>
      <family val="2"/>
    </font>
    <font>
      <i/>
      <sz val="9"/>
      <color rgb="FF000000"/>
      <name val="Arial"/>
      <family val="2"/>
    </font>
    <font>
      <sz val="8"/>
      <color theme="0"/>
      <name val="Arial"/>
      <family val="2"/>
    </font>
    <font>
      <b/>
      <sz val="9"/>
      <name val="Arial"/>
      <family val="2"/>
    </font>
    <font>
      <b/>
      <sz val="10"/>
      <color rgb="FF0066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s>
  <borders count="13">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88">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17" fillId="0" borderId="0"/>
    <xf numFmtId="0" fontId="20" fillId="0" borderId="0" applyNumberFormat="0" applyFill="0" applyBorder="0" applyAlignment="0" applyProtection="0"/>
    <xf numFmtId="0" fontId="3" fillId="0" borderId="0"/>
    <xf numFmtId="0" fontId="3" fillId="0" borderId="0"/>
    <xf numFmtId="0" fontId="3" fillId="0" borderId="0"/>
    <xf numFmtId="0" fontId="27" fillId="0" borderId="0"/>
    <xf numFmtId="0" fontId="3" fillId="0" borderId="0"/>
    <xf numFmtId="0" fontId="36" fillId="0" borderId="8">
      <alignment horizontal="right" wrapText="1"/>
    </xf>
    <xf numFmtId="0" fontId="37" fillId="0" borderId="8">
      <alignment horizontal="right" wrapText="1"/>
    </xf>
    <xf numFmtId="165" fontId="3" fillId="0" borderId="0" applyFont="0" applyFill="0" applyBorder="0" applyAlignment="0" applyProtection="0"/>
    <xf numFmtId="178" fontId="38" fillId="0" borderId="0">
      <alignment horizontal="right" wrapText="1"/>
    </xf>
    <xf numFmtId="178" fontId="39" fillId="0" borderId="0">
      <alignment horizontal="right" wrapText="1"/>
    </xf>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7" fillId="0" borderId="0" applyFont="0" applyFill="0" applyBorder="0" applyAlignment="0" applyProtection="0"/>
    <xf numFmtId="9" fontId="3" fillId="0" borderId="0" applyFont="0" applyFill="0" applyBorder="0" applyAlignment="0" applyProtection="0"/>
    <xf numFmtId="0" fontId="38" fillId="0" borderId="0">
      <alignment wrapText="1"/>
    </xf>
    <xf numFmtId="0" fontId="39" fillId="0" borderId="9"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0" fontId="3" fillId="0" borderId="0"/>
    <xf numFmtId="180" fontId="1" fillId="0" borderId="0" applyFont="0" applyFill="0" applyBorder="0" applyAlignment="0"/>
    <xf numFmtId="0" fontId="53" fillId="0" borderId="0" applyNumberFormat="0" applyFill="0" applyBorder="0" applyAlignment="0" applyProtection="0"/>
    <xf numFmtId="0" fontId="3" fillId="0" borderId="0"/>
    <xf numFmtId="0" fontId="1" fillId="0" borderId="0"/>
    <xf numFmtId="0" fontId="3" fillId="0" borderId="0"/>
    <xf numFmtId="43" fontId="55" fillId="0" borderId="0" applyFont="0" applyFill="0" applyBorder="0" applyAlignment="0" applyProtection="0"/>
  </cellStyleXfs>
  <cellXfs count="555">
    <xf numFmtId="0" fontId="0" fillId="0" borderId="0" xfId="0"/>
    <xf numFmtId="0" fontId="0" fillId="0" borderId="0" xfId="0" applyFill="1"/>
    <xf numFmtId="0" fontId="8" fillId="0" borderId="0" xfId="0" applyFont="1" applyFill="1"/>
    <xf numFmtId="0" fontId="9" fillId="0" borderId="0" xfId="0" applyFont="1" applyFill="1"/>
    <xf numFmtId="0" fontId="3" fillId="6" borderId="0" xfId="0" applyFont="1" applyFill="1"/>
    <xf numFmtId="0" fontId="0" fillId="6" borderId="0" xfId="0" applyFill="1"/>
    <xf numFmtId="0" fontId="12" fillId="6" borderId="0" xfId="0" applyFont="1" applyFill="1" applyAlignment="1">
      <alignment horizontal="left" vertical="center"/>
    </xf>
    <xf numFmtId="38" fontId="3" fillId="6" borderId="0" xfId="4" applyNumberFormat="1" applyFont="1" applyFill="1" applyProtection="1"/>
    <xf numFmtId="0" fontId="3"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3" fillId="7" borderId="0" xfId="5" applyNumberFormat="1" applyFont="1" applyFill="1"/>
    <xf numFmtId="0" fontId="3" fillId="7" borderId="0" xfId="5" applyFont="1" applyFill="1" applyAlignment="1">
      <alignment horizontal="center"/>
    </xf>
    <xf numFmtId="0" fontId="3" fillId="7" borderId="0" xfId="5" applyFont="1" applyFill="1"/>
    <xf numFmtId="0" fontId="17" fillId="7" borderId="0" xfId="5" applyFill="1"/>
    <xf numFmtId="3" fontId="17" fillId="7" borderId="0" xfId="5" applyNumberFormat="1" applyFont="1" applyFill="1"/>
    <xf numFmtId="0" fontId="3" fillId="7" borderId="0" xfId="5" applyFont="1" applyFill="1" applyBorder="1"/>
    <xf numFmtId="164" fontId="3" fillId="7" borderId="0" xfId="5" applyNumberFormat="1" applyFont="1" applyFill="1"/>
    <xf numFmtId="3" fontId="3"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3" fillId="7" borderId="0" xfId="5" applyNumberFormat="1" applyFont="1" applyFill="1" applyBorder="1"/>
    <xf numFmtId="0" fontId="3" fillId="7" borderId="0" xfId="5" applyFont="1" applyFill="1" applyBorder="1" applyAlignment="1">
      <alignment horizontal="center"/>
    </xf>
    <xf numFmtId="0" fontId="17" fillId="7" borderId="3" xfId="5" applyFill="1" applyBorder="1"/>
    <xf numFmtId="0" fontId="3" fillId="7" borderId="2" xfId="5" applyFont="1" applyFill="1" applyBorder="1"/>
    <xf numFmtId="164" fontId="3" fillId="7" borderId="0" xfId="5" applyNumberFormat="1" applyFont="1" applyFill="1" applyBorder="1"/>
    <xf numFmtId="3" fontId="3" fillId="7" borderId="0" xfId="5" applyNumberFormat="1" applyFont="1" applyFill="1" applyBorder="1" applyAlignment="1">
      <alignment horizontal="center"/>
    </xf>
    <xf numFmtId="0" fontId="3" fillId="6" borderId="0" xfId="5" applyFont="1" applyFill="1"/>
    <xf numFmtId="3" fontId="3" fillId="6" borderId="0" xfId="5" applyNumberFormat="1" applyFont="1" applyFill="1" applyAlignment="1">
      <alignment horizontal="right" indent="1"/>
    </xf>
    <xf numFmtId="9" fontId="3" fillId="6" borderId="0" xfId="5" applyNumberFormat="1" applyFont="1" applyFill="1" applyAlignment="1">
      <alignment horizontal="center"/>
    </xf>
    <xf numFmtId="0" fontId="3" fillId="4" borderId="2" xfId="5" applyFont="1" applyFill="1" applyBorder="1"/>
    <xf numFmtId="0" fontId="3" fillId="4" borderId="0" xfId="5" applyFont="1" applyFill="1"/>
    <xf numFmtId="0" fontId="18" fillId="8" borderId="0" xfId="5" applyFont="1" applyFill="1"/>
    <xf numFmtId="0" fontId="3" fillId="3" borderId="0" xfId="5" applyFont="1" applyFill="1"/>
    <xf numFmtId="3" fontId="3" fillId="3" borderId="0" xfId="5" applyNumberFormat="1" applyFont="1" applyFill="1"/>
    <xf numFmtId="0" fontId="18" fillId="8" borderId="0" xfId="5" applyFont="1" applyFill="1" applyAlignment="1">
      <alignment horizontal="center"/>
    </xf>
    <xf numFmtId="0" fontId="3" fillId="3" borderId="0" xfId="5" applyFont="1" applyFill="1" applyAlignment="1">
      <alignment horizontal="center"/>
    </xf>
    <xf numFmtId="0" fontId="5" fillId="3" borderId="0" xfId="5" applyFont="1" applyFill="1" applyBorder="1"/>
    <xf numFmtId="0" fontId="19" fillId="3" borderId="0" xfId="5" applyFont="1" applyFill="1" applyBorder="1"/>
    <xf numFmtId="3" fontId="19" fillId="3" borderId="0" xfId="5" applyNumberFormat="1" applyFont="1" applyFill="1" applyBorder="1"/>
    <xf numFmtId="3" fontId="5" fillId="3" borderId="0" xfId="5" applyNumberFormat="1" applyFont="1" applyFill="1" applyBorder="1" applyAlignment="1">
      <alignment horizontal="center"/>
    </xf>
    <xf numFmtId="0" fontId="5" fillId="3" borderId="0" xfId="5" applyFont="1" applyFill="1" applyBorder="1" applyAlignment="1">
      <alignment horizontal="center"/>
    </xf>
    <xf numFmtId="0" fontId="19" fillId="3" borderId="0" xfId="5" applyFont="1" applyFill="1" applyBorder="1" applyAlignment="1">
      <alignment horizontal="center"/>
    </xf>
    <xf numFmtId="0" fontId="5" fillId="3" borderId="1" xfId="5" applyFont="1" applyFill="1" applyBorder="1"/>
    <xf numFmtId="0" fontId="19" fillId="3" borderId="1" xfId="5" applyFont="1" applyFill="1" applyBorder="1"/>
    <xf numFmtId="3" fontId="19" fillId="3" borderId="1" xfId="5" applyNumberFormat="1" applyFont="1" applyFill="1" applyBorder="1"/>
    <xf numFmtId="3" fontId="5" fillId="3" borderId="1" xfId="5" applyNumberFormat="1" applyFont="1" applyFill="1" applyBorder="1"/>
    <xf numFmtId="0" fontId="5" fillId="3" borderId="1" xfId="5" applyFont="1" applyFill="1" applyBorder="1" applyAlignment="1">
      <alignment horizontal="center"/>
    </xf>
    <xf numFmtId="0" fontId="19" fillId="3" borderId="1" xfId="5" applyFont="1" applyFill="1" applyBorder="1" applyAlignment="1">
      <alignment horizontal="center"/>
    </xf>
    <xf numFmtId="3" fontId="18" fillId="8" borderId="0" xfId="5" applyNumberFormat="1" applyFont="1" applyFill="1" applyAlignment="1">
      <alignment horizontal="center" vertical="top" wrapText="1"/>
    </xf>
    <xf numFmtId="3" fontId="18" fillId="8" borderId="0" xfId="5" applyNumberFormat="1" applyFont="1" applyFill="1" applyAlignment="1">
      <alignment horizontal="right"/>
    </xf>
    <xf numFmtId="0" fontId="10" fillId="9" borderId="0" xfId="5" applyFont="1" applyFill="1"/>
    <xf numFmtId="3" fontId="3" fillId="2" borderId="0" xfId="5" applyNumberFormat="1" applyFont="1" applyFill="1" applyBorder="1" applyAlignment="1">
      <alignment horizontal="right" indent="1"/>
    </xf>
    <xf numFmtId="0" fontId="3" fillId="6" borderId="2" xfId="5" applyFont="1" applyFill="1" applyBorder="1"/>
    <xf numFmtId="0" fontId="3" fillId="6" borderId="0" xfId="5" applyFont="1" applyFill="1" applyBorder="1"/>
    <xf numFmtId="10" fontId="0" fillId="6" borderId="0" xfId="1" applyNumberFormat="1" applyFont="1" applyFill="1"/>
    <xf numFmtId="9" fontId="3" fillId="6" borderId="0" xfId="5" applyNumberFormat="1" applyFont="1" applyFill="1" applyBorder="1" applyAlignment="1">
      <alignment horizontal="center"/>
    </xf>
    <xf numFmtId="168" fontId="3" fillId="6" borderId="0" xfId="1" applyNumberFormat="1" applyFont="1" applyFill="1" applyBorder="1" applyAlignment="1">
      <alignment horizontal="center"/>
    </xf>
    <xf numFmtId="168" fontId="3" fillId="6" borderId="0" xfId="5" applyNumberFormat="1" applyFont="1" applyFill="1" applyBorder="1" applyAlignment="1">
      <alignment horizontal="center"/>
    </xf>
    <xf numFmtId="9" fontId="3" fillId="6" borderId="0" xfId="1" applyFont="1" applyFill="1" applyBorder="1" applyAlignment="1">
      <alignment horizontal="center"/>
    </xf>
    <xf numFmtId="10" fontId="3" fillId="6" borderId="0" xfId="5" applyNumberFormat="1" applyFont="1" applyFill="1" applyBorder="1" applyAlignment="1">
      <alignment horizontal="center"/>
    </xf>
    <xf numFmtId="0" fontId="14" fillId="6" borderId="0" xfId="0" applyFont="1" applyFill="1"/>
    <xf numFmtId="38" fontId="20" fillId="6" borderId="0" xfId="6" applyNumberFormat="1" applyFill="1" applyAlignment="1" applyProtection="1">
      <alignment vertical="center"/>
    </xf>
    <xf numFmtId="3" fontId="10" fillId="11" borderId="0" xfId="5" applyNumberFormat="1" applyFont="1" applyFill="1" applyAlignment="1">
      <alignment horizontal="center"/>
    </xf>
    <xf numFmtId="0" fontId="3" fillId="0" borderId="0" xfId="8" applyFill="1"/>
    <xf numFmtId="0" fontId="14" fillId="0" borderId="0" xfId="0" applyFont="1" applyFill="1" applyBorder="1"/>
    <xf numFmtId="0" fontId="28" fillId="0" borderId="0" xfId="10" applyFont="1" applyFill="1"/>
    <xf numFmtId="0" fontId="3" fillId="0" borderId="0" xfId="10" applyFont="1" applyFill="1"/>
    <xf numFmtId="0" fontId="29" fillId="0" borderId="0" xfId="10" applyFont="1" applyFill="1" applyAlignment="1">
      <alignment horizontal="right" wrapText="1"/>
    </xf>
    <xf numFmtId="0" fontId="29" fillId="0" borderId="0" xfId="10" applyFont="1" applyFill="1" applyAlignment="1">
      <alignment horizontal="right"/>
    </xf>
    <xf numFmtId="0" fontId="6" fillId="0" borderId="0" xfId="10" applyFont="1" applyFill="1"/>
    <xf numFmtId="0" fontId="3" fillId="0" borderId="0" xfId="8"/>
    <xf numFmtId="0" fontId="30" fillId="0" borderId="0" xfId="8" applyFont="1" applyFill="1" applyAlignment="1">
      <alignment horizontal="left" vertical="center"/>
    </xf>
    <xf numFmtId="0" fontId="35" fillId="0" borderId="0" xfId="8" applyFont="1" applyFill="1"/>
    <xf numFmtId="3" fontId="10" fillId="9" borderId="0" xfId="5" applyNumberFormat="1" applyFont="1" applyFill="1" applyAlignment="1">
      <alignment horizontal="center"/>
    </xf>
    <xf numFmtId="10" fontId="26" fillId="6" borderId="0" xfId="78" applyNumberFormat="1" applyFont="1" applyFill="1" applyBorder="1" applyAlignment="1">
      <alignment horizontal="right" vertical="center" wrapText="1"/>
    </xf>
    <xf numFmtId="0" fontId="3" fillId="6" borderId="3" xfId="78" applyFont="1" applyFill="1" applyBorder="1"/>
    <xf numFmtId="0" fontId="3" fillId="6" borderId="0" xfId="78" applyFill="1"/>
    <xf numFmtId="9" fontId="3" fillId="2" borderId="0" xfId="1" applyNumberFormat="1" applyFont="1" applyFill="1" applyBorder="1" applyAlignment="1">
      <alignment vertical="center"/>
    </xf>
    <xf numFmtId="9" fontId="3" fillId="6" borderId="0" xfId="1" applyNumberFormat="1" applyFont="1" applyFill="1" applyBorder="1" applyAlignment="1">
      <alignment vertical="center"/>
    </xf>
    <xf numFmtId="0" fontId="26" fillId="6" borderId="0" xfId="78" applyFont="1" applyFill="1" applyBorder="1" applyAlignment="1">
      <alignment vertical="center" wrapText="1"/>
    </xf>
    <xf numFmtId="0" fontId="3" fillId="6" borderId="0" xfId="78" applyFill="1" applyBorder="1"/>
    <xf numFmtId="0" fontId="26" fillId="6" borderId="0" xfId="78" applyFont="1" applyFill="1" applyBorder="1" applyAlignment="1">
      <alignment horizontal="left" vertical="center" wrapText="1"/>
    </xf>
    <xf numFmtId="9" fontId="26" fillId="6" borderId="0" xfId="78" applyNumberFormat="1" applyFont="1" applyFill="1" applyBorder="1" applyAlignment="1">
      <alignment horizontal="right" vertical="center" wrapText="1"/>
    </xf>
    <xf numFmtId="0" fontId="3" fillId="6" borderId="0" xfId="78" applyFont="1" applyFill="1" applyBorder="1"/>
    <xf numFmtId="170" fontId="3" fillId="6" borderId="0" xfId="25" applyNumberFormat="1" applyFont="1" applyFill="1" applyBorder="1" applyAlignment="1">
      <alignment horizontal="center"/>
    </xf>
    <xf numFmtId="0" fontId="3" fillId="0" borderId="0" xfId="78"/>
    <xf numFmtId="168" fontId="26" fillId="6" borderId="0" xfId="78" applyNumberFormat="1" applyFont="1" applyFill="1" applyBorder="1" applyAlignment="1">
      <alignment horizontal="right" vertical="center" wrapText="1"/>
    </xf>
    <xf numFmtId="9" fontId="3" fillId="6" borderId="0" xfId="5" applyNumberFormat="1" applyFont="1" applyFill="1" applyBorder="1" applyAlignment="1">
      <alignment horizontal="right"/>
    </xf>
    <xf numFmtId="0" fontId="3" fillId="6" borderId="3" xfId="78" applyFill="1" applyBorder="1"/>
    <xf numFmtId="0" fontId="5" fillId="6" borderId="0" xfId="7" applyFont="1" applyFill="1" applyBorder="1" applyAlignment="1">
      <alignment horizontal="center"/>
    </xf>
    <xf numFmtId="0" fontId="19" fillId="6" borderId="0" xfId="7" applyFont="1" applyFill="1" applyBorder="1" applyAlignment="1">
      <alignment horizontal="center"/>
    </xf>
    <xf numFmtId="38" fontId="20" fillId="6" borderId="0" xfId="6" applyNumberFormat="1" applyFill="1" applyBorder="1" applyAlignment="1" applyProtection="1">
      <alignment vertical="center"/>
    </xf>
    <xf numFmtId="0" fontId="3" fillId="6" borderId="0" xfId="7" applyFill="1" applyBorder="1"/>
    <xf numFmtId="167" fontId="3" fillId="2" borderId="0" xfId="7" applyNumberFormat="1" applyFont="1" applyFill="1" applyBorder="1"/>
    <xf numFmtId="167" fontId="3" fillId="6" borderId="0" xfId="7" applyNumberFormat="1" applyFont="1" applyFill="1" applyBorder="1"/>
    <xf numFmtId="9" fontId="3" fillId="2" borderId="0" xfId="1" applyFont="1" applyFill="1" applyBorder="1"/>
    <xf numFmtId="9" fontId="3" fillId="6" borderId="0" xfId="1" applyFont="1" applyFill="1" applyBorder="1"/>
    <xf numFmtId="9" fontId="3" fillId="2" borderId="0" xfId="1" applyNumberFormat="1" applyFont="1" applyFill="1" applyBorder="1"/>
    <xf numFmtId="0" fontId="3" fillId="0" borderId="0" xfId="2"/>
    <xf numFmtId="0" fontId="3" fillId="6" borderId="0" xfId="2" applyFill="1"/>
    <xf numFmtId="0" fontId="8" fillId="0" borderId="0" xfId="2" applyFont="1" applyFill="1"/>
    <xf numFmtId="1" fontId="33" fillId="6" borderId="0" xfId="78" applyNumberFormat="1" applyFont="1" applyFill="1" applyBorder="1" applyAlignment="1">
      <alignment horizontal="right" vertical="center" wrapText="1"/>
    </xf>
    <xf numFmtId="0" fontId="3" fillId="6" borderId="0" xfId="78" applyFont="1" applyFill="1" applyBorder="1" applyAlignment="1">
      <alignment vertical="center" wrapText="1"/>
    </xf>
    <xf numFmtId="0" fontId="34" fillId="6" borderId="0" xfId="78" applyFont="1" applyFill="1" applyBorder="1" applyAlignment="1">
      <alignment vertical="center"/>
    </xf>
    <xf numFmtId="0" fontId="3" fillId="0" borderId="0" xfId="8" applyFill="1"/>
    <xf numFmtId="0" fontId="5" fillId="3" borderId="1" xfId="2" applyFont="1" applyFill="1" applyBorder="1" applyAlignment="1">
      <alignment horizontal="right"/>
    </xf>
    <xf numFmtId="167" fontId="3" fillId="2" borderId="0" xfId="0" applyNumberFormat="1" applyFont="1" applyFill="1" applyBorder="1"/>
    <xf numFmtId="167" fontId="3" fillId="6" borderId="0" xfId="0" applyNumberFormat="1" applyFont="1" applyFill="1" applyBorder="1"/>
    <xf numFmtId="167" fontId="3" fillId="6" borderId="0" xfId="0" applyNumberFormat="1" applyFont="1" applyFill="1" applyBorder="1" applyAlignment="1">
      <alignment vertical="center"/>
    </xf>
    <xf numFmtId="4" fontId="3" fillId="2" borderId="0" xfId="0" applyNumberFormat="1" applyFont="1" applyFill="1" applyBorder="1"/>
    <xf numFmtId="4" fontId="3" fillId="6" borderId="0" xfId="0" applyNumberFormat="1" applyFont="1" applyFill="1" applyBorder="1"/>
    <xf numFmtId="0" fontId="14" fillId="6" borderId="0" xfId="0" applyFont="1" applyFill="1" applyBorder="1"/>
    <xf numFmtId="167" fontId="3" fillId="2" borderId="0" xfId="7" applyNumberFormat="1" applyFont="1" applyFill="1" applyBorder="1" applyAlignment="1"/>
    <xf numFmtId="167" fontId="3" fillId="6" borderId="0" xfId="7" applyNumberFormat="1" applyFont="1" applyFill="1" applyBorder="1" applyAlignment="1"/>
    <xf numFmtId="0" fontId="10" fillId="6" borderId="0" xfId="0" applyFont="1" applyFill="1" applyAlignment="1">
      <alignment wrapText="1"/>
    </xf>
    <xf numFmtId="0" fontId="11" fillId="6" borderId="1" xfId="0" applyFont="1" applyFill="1" applyBorder="1"/>
    <xf numFmtId="0" fontId="5" fillId="3" borderId="1" xfId="0" applyFont="1" applyFill="1" applyBorder="1" applyAlignment="1">
      <alignment horizontal="right"/>
    </xf>
    <xf numFmtId="0" fontId="7" fillId="6" borderId="1" xfId="0" applyFont="1" applyFill="1" applyBorder="1" applyAlignment="1">
      <alignment horizontal="right"/>
    </xf>
    <xf numFmtId="173" fontId="0" fillId="2" borderId="0" xfId="0" applyNumberFormat="1" applyFill="1"/>
    <xf numFmtId="173" fontId="0" fillId="6" borderId="0" xfId="0" applyNumberFormat="1" applyFill="1"/>
    <xf numFmtId="0" fontId="23" fillId="6" borderId="0" xfId="0" applyFont="1" applyFill="1" applyAlignment="1">
      <alignment horizontal="left" indent="1"/>
    </xf>
    <xf numFmtId="173" fontId="23" fillId="2" borderId="0" xfId="0" applyNumberFormat="1" applyFont="1" applyFill="1"/>
    <xf numFmtId="173" fontId="23" fillId="6" borderId="0" xfId="0" applyNumberFormat="1" applyFont="1" applyFill="1"/>
    <xf numFmtId="169" fontId="4" fillId="12" borderId="0" xfId="0" applyNumberFormat="1" applyFont="1" applyFill="1" applyAlignment="1">
      <alignment vertical="center" wrapText="1"/>
    </xf>
    <xf numFmtId="173" fontId="5" fillId="3" borderId="0" xfId="0" applyNumberFormat="1" applyFont="1" applyFill="1" applyBorder="1"/>
    <xf numFmtId="173" fontId="4" fillId="12" borderId="0" xfId="0" applyNumberFormat="1" applyFont="1" applyFill="1"/>
    <xf numFmtId="0" fontId="6" fillId="6" borderId="0" xfId="0" applyFont="1" applyFill="1"/>
    <xf numFmtId="0" fontId="3" fillId="6" borderId="0" xfId="79" applyFill="1"/>
    <xf numFmtId="0" fontId="3" fillId="6" borderId="0" xfId="79" applyFill="1" applyBorder="1"/>
    <xf numFmtId="0" fontId="3" fillId="6" borderId="0" xfId="79" applyFont="1" applyFill="1"/>
    <xf numFmtId="0" fontId="0" fillId="6" borderId="0" xfId="0" applyFont="1" applyFill="1" applyBorder="1" applyAlignment="1">
      <alignment horizontal="left" wrapText="1" indent="1"/>
    </xf>
    <xf numFmtId="0" fontId="0" fillId="6" borderId="0" xfId="0" applyFont="1" applyFill="1" applyBorder="1"/>
    <xf numFmtId="0" fontId="7" fillId="6" borderId="0" xfId="0" applyFont="1" applyFill="1"/>
    <xf numFmtId="0" fontId="3" fillId="6" borderId="0" xfId="0" applyFont="1" applyFill="1" applyBorder="1"/>
    <xf numFmtId="173" fontId="0" fillId="2" borderId="0" xfId="0" applyNumberFormat="1" applyFill="1" applyBorder="1"/>
    <xf numFmtId="173" fontId="0" fillId="6" borderId="0" xfId="0" applyNumberFormat="1" applyFill="1" applyBorder="1"/>
    <xf numFmtId="0" fontId="4" fillId="12" borderId="0" xfId="0" applyFont="1" applyFill="1" applyBorder="1"/>
    <xf numFmtId="173" fontId="4" fillId="12" borderId="0" xfId="0" applyNumberFormat="1" applyFont="1" applyFill="1" applyBorder="1"/>
    <xf numFmtId="0" fontId="3" fillId="12" borderId="0" xfId="2" applyFill="1"/>
    <xf numFmtId="0" fontId="4" fillId="12" borderId="0" xfId="0" applyFont="1" applyFill="1"/>
    <xf numFmtId="0" fontId="3" fillId="0" borderId="0" xfId="2" applyFont="1"/>
    <xf numFmtId="0" fontId="4" fillId="0" borderId="0" xfId="2" applyFont="1"/>
    <xf numFmtId="3" fontId="4" fillId="12"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23" fillId="0" borderId="0" xfId="2" applyFont="1"/>
    <xf numFmtId="0" fontId="6"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20" fillId="6" borderId="0" xfId="6" applyFill="1"/>
    <xf numFmtId="38" fontId="20" fillId="6" borderId="0" xfId="6" quotePrefix="1" applyNumberFormat="1" applyFill="1" applyAlignment="1" applyProtection="1">
      <alignment vertical="center"/>
    </xf>
    <xf numFmtId="0" fontId="44" fillId="0" borderId="0" xfId="0" applyFont="1" applyFill="1"/>
    <xf numFmtId="173" fontId="3" fillId="6" borderId="0" xfId="8" applyNumberFormat="1" applyFill="1"/>
    <xf numFmtId="173" fontId="4" fillId="6" borderId="0" xfId="8" applyNumberFormat="1" applyFont="1" applyFill="1" applyBorder="1"/>
    <xf numFmtId="173" fontId="4" fillId="2" borderId="0" xfId="8" applyNumberFormat="1" applyFont="1" applyFill="1" applyBorder="1"/>
    <xf numFmtId="173" fontId="4" fillId="12" borderId="0" xfId="8" applyNumberFormat="1" applyFont="1" applyFill="1" applyBorder="1"/>
    <xf numFmtId="173" fontId="3" fillId="6" borderId="0" xfId="8" applyNumberFormat="1" applyFont="1" applyFill="1" applyBorder="1"/>
    <xf numFmtId="173" fontId="3" fillId="6" borderId="0" xfId="8" applyNumberFormat="1" applyFill="1" applyBorder="1"/>
    <xf numFmtId="0" fontId="43" fillId="0" borderId="0" xfId="8" applyFont="1" applyFill="1" applyAlignment="1">
      <alignment horizontal="left" vertical="center"/>
    </xf>
    <xf numFmtId="0" fontId="45" fillId="0" borderId="0" xfId="0" applyFont="1" applyFill="1"/>
    <xf numFmtId="174" fontId="4" fillId="6" borderId="0" xfId="0" applyNumberFormat="1" applyFont="1" applyFill="1" applyBorder="1" applyAlignment="1">
      <alignment horizontal="right"/>
    </xf>
    <xf numFmtId="167" fontId="0" fillId="2" borderId="0" xfId="0" applyNumberFormat="1" applyFont="1" applyFill="1" applyBorder="1"/>
    <xf numFmtId="4" fontId="0" fillId="2" borderId="0" xfId="0" applyNumberFormat="1" applyFont="1" applyFill="1" applyBorder="1"/>
    <xf numFmtId="3" fontId="3" fillId="6" borderId="0" xfId="0" applyNumberFormat="1" applyFont="1" applyFill="1" applyBorder="1"/>
    <xf numFmtId="9" fontId="3" fillId="6" borderId="0" xfId="1" applyNumberFormat="1" applyFont="1" applyFill="1" applyBorder="1"/>
    <xf numFmtId="0" fontId="0" fillId="0" borderId="0" xfId="0" applyBorder="1"/>
    <xf numFmtId="0" fontId="3" fillId="0" borderId="0" xfId="10" applyFont="1" applyFill="1" applyBorder="1"/>
    <xf numFmtId="0" fontId="43" fillId="0" borderId="0" xfId="2" applyFont="1" applyFill="1" applyAlignment="1">
      <alignment horizontal="right"/>
    </xf>
    <xf numFmtId="0" fontId="22" fillId="0" borderId="0" xfId="2" applyFont="1"/>
    <xf numFmtId="0" fontId="7" fillId="9" borderId="0" xfId="5" applyFont="1" applyFill="1"/>
    <xf numFmtId="0" fontId="22" fillId="6" borderId="0" xfId="78" applyFont="1" applyFill="1"/>
    <xf numFmtId="0" fontId="22" fillId="0" borderId="0" xfId="78" applyFont="1"/>
    <xf numFmtId="0" fontId="7" fillId="6" borderId="0" xfId="5" applyFont="1" applyFill="1"/>
    <xf numFmtId="0" fontId="46" fillId="7" borderId="0" xfId="5" applyFont="1" applyFill="1"/>
    <xf numFmtId="0" fontId="22" fillId="7" borderId="0" xfId="5" applyFont="1" applyFill="1"/>
    <xf numFmtId="0" fontId="47" fillId="7" borderId="0" xfId="5" applyFont="1" applyFill="1" applyAlignment="1"/>
    <xf numFmtId="3" fontId="22" fillId="7" borderId="0" xfId="5" applyNumberFormat="1" applyFont="1" applyFill="1"/>
    <xf numFmtId="0" fontId="22" fillId="7" borderId="0" xfId="5" applyFont="1" applyFill="1" applyAlignment="1">
      <alignment horizontal="center"/>
    </xf>
    <xf numFmtId="0" fontId="22" fillId="7" borderId="0" xfId="5" applyFont="1" applyFill="1" applyAlignment="1">
      <alignment horizontal="left"/>
    </xf>
    <xf numFmtId="14" fontId="22" fillId="7" borderId="0" xfId="5" applyNumberFormat="1" applyFont="1" applyFill="1"/>
    <xf numFmtId="3" fontId="46" fillId="7" borderId="0" xfId="5" applyNumberFormat="1" applyFont="1" applyFill="1"/>
    <xf numFmtId="0" fontId="7" fillId="6" borderId="0" xfId="78" applyFont="1" applyFill="1" applyBorder="1"/>
    <xf numFmtId="171" fontId="7" fillId="6" borderId="0" xfId="25" applyNumberFormat="1" applyFont="1" applyFill="1" applyBorder="1"/>
    <xf numFmtId="0" fontId="3" fillId="6" borderId="0" xfId="0" applyFont="1" applyFill="1" applyBorder="1" applyAlignment="1">
      <alignment horizontal="left" indent="1"/>
    </xf>
    <xf numFmtId="173" fontId="3" fillId="2" borderId="0" xfId="0" applyNumberFormat="1" applyFont="1" applyFill="1" applyBorder="1"/>
    <xf numFmtId="0" fontId="4" fillId="6" borderId="0" xfId="0" applyFont="1" applyFill="1" applyBorder="1"/>
    <xf numFmtId="173" fontId="4" fillId="2" borderId="0" xfId="0" applyNumberFormat="1" applyFont="1" applyFill="1" applyBorder="1"/>
    <xf numFmtId="173" fontId="4" fillId="6" borderId="0" xfId="0" applyNumberFormat="1" applyFont="1" applyFill="1" applyBorder="1"/>
    <xf numFmtId="0" fontId="0" fillId="6" borderId="0" xfId="0" applyFont="1" applyFill="1" applyBorder="1" applyAlignment="1">
      <alignment horizontal="left" indent="1"/>
    </xf>
    <xf numFmtId="173" fontId="3" fillId="6" borderId="0" xfId="0" applyNumberFormat="1" applyFont="1" applyFill="1" applyBorder="1"/>
    <xf numFmtId="0" fontId="48" fillId="2" borderId="0" xfId="0" applyFont="1" applyFill="1" applyBorder="1"/>
    <xf numFmtId="173" fontId="48" fillId="5" borderId="0" xfId="0" applyNumberFormat="1" applyFont="1" applyFill="1" applyBorder="1"/>
    <xf numFmtId="173" fontId="48" fillId="2" borderId="0" xfId="0" applyNumberFormat="1" applyFont="1" applyFill="1" applyBorder="1"/>
    <xf numFmtId="0" fontId="4" fillId="2" borderId="0" xfId="0" applyFont="1" applyFill="1" applyBorder="1"/>
    <xf numFmtId="173" fontId="4" fillId="5" borderId="0" xfId="0" applyNumberFormat="1" applyFont="1" applyFill="1" applyBorder="1"/>
    <xf numFmtId="173" fontId="0" fillId="2" borderId="0" xfId="0" applyNumberFormat="1" applyFont="1" applyFill="1" applyBorder="1"/>
    <xf numFmtId="173" fontId="0" fillId="6" borderId="0" xfId="0" applyNumberFormat="1" applyFont="1" applyFill="1" applyBorder="1"/>
    <xf numFmtId="167" fontId="0" fillId="2" borderId="0" xfId="0" applyNumberFormat="1" applyFill="1" applyBorder="1"/>
    <xf numFmtId="167" fontId="0" fillId="6" borderId="0" xfId="0" applyNumberFormat="1" applyFill="1" applyBorder="1"/>
    <xf numFmtId="4" fontId="48" fillId="5" borderId="0" xfId="0" applyNumberFormat="1" applyFont="1" applyFill="1" applyBorder="1"/>
    <xf numFmtId="4" fontId="48" fillId="2" borderId="0" xfId="0" applyNumberFormat="1" applyFont="1" applyFill="1" applyBorder="1"/>
    <xf numFmtId="173" fontId="4" fillId="2" borderId="0" xfId="0" applyNumberFormat="1" applyFont="1" applyFill="1"/>
    <xf numFmtId="173" fontId="5" fillId="3" borderId="0" xfId="0" applyNumberFormat="1" applyFont="1" applyFill="1"/>
    <xf numFmtId="0" fontId="4" fillId="2" borderId="0" xfId="0" applyFont="1" applyFill="1"/>
    <xf numFmtId="0" fontId="4" fillId="6" borderId="0" xfId="0" applyFont="1" applyFill="1"/>
    <xf numFmtId="0" fontId="7" fillId="6" borderId="0" xfId="0" applyFont="1" applyFill="1" applyBorder="1"/>
    <xf numFmtId="0" fontId="0" fillId="2" borderId="0" xfId="0" applyFill="1" applyBorder="1"/>
    <xf numFmtId="0" fontId="0" fillId="6" borderId="0" xfId="0" applyFill="1" applyBorder="1"/>
    <xf numFmtId="0" fontId="4" fillId="13" borderId="0" xfId="0" applyFont="1" applyFill="1" applyBorder="1"/>
    <xf numFmtId="173" fontId="5" fillId="10" borderId="0" xfId="0" applyNumberFormat="1" applyFont="1" applyFill="1" applyBorder="1"/>
    <xf numFmtId="173" fontId="4" fillId="13" borderId="0" xfId="0" applyNumberFormat="1" applyFont="1" applyFill="1" applyBorder="1"/>
    <xf numFmtId="0" fontId="0" fillId="0" borderId="0" xfId="0" applyFont="1" applyFill="1" applyBorder="1"/>
    <xf numFmtId="0" fontId="3" fillId="6" borderId="0" xfId="81" applyFill="1"/>
    <xf numFmtId="173" fontId="3" fillId="6" borderId="0" xfId="81" applyNumberFormat="1" applyFill="1"/>
    <xf numFmtId="173" fontId="3" fillId="2" borderId="0" xfId="81" applyNumberFormat="1" applyFill="1"/>
    <xf numFmtId="0" fontId="3" fillId="6" borderId="0" xfId="81" applyFont="1" applyFill="1"/>
    <xf numFmtId="173" fontId="4" fillId="5" borderId="0" xfId="0" applyNumberFormat="1" applyFont="1" applyFill="1"/>
    <xf numFmtId="0" fontId="0" fillId="6" borderId="0" xfId="0" applyFill="1" applyAlignment="1">
      <alignment horizontal="left" indent="1"/>
    </xf>
    <xf numFmtId="0" fontId="4" fillId="13" borderId="0" xfId="0" applyFont="1" applyFill="1"/>
    <xf numFmtId="0" fontId="0" fillId="6" borderId="0" xfId="0" applyFont="1" applyFill="1" applyAlignment="1">
      <alignment horizontal="left" indent="1"/>
    </xf>
    <xf numFmtId="0" fontId="3" fillId="6" borderId="0" xfId="0" applyFont="1" applyFill="1" applyAlignment="1">
      <alignment horizontal="left" indent="1"/>
    </xf>
    <xf numFmtId="0" fontId="4" fillId="12" borderId="0" xfId="0" applyFont="1" applyFill="1" applyAlignment="1">
      <alignment wrapText="1"/>
    </xf>
    <xf numFmtId="0" fontId="48" fillId="2" borderId="0" xfId="0" applyFont="1" applyFill="1" applyAlignment="1">
      <alignment wrapText="1"/>
    </xf>
    <xf numFmtId="0" fontId="45" fillId="0" borderId="0" xfId="78" applyFont="1" applyFill="1"/>
    <xf numFmtId="0" fontId="45" fillId="0" borderId="0" xfId="2" applyFont="1"/>
    <xf numFmtId="0" fontId="3" fillId="6" borderId="0" xfId="0" applyFont="1" applyFill="1" applyBorder="1" applyAlignment="1">
      <alignment wrapText="1"/>
    </xf>
    <xf numFmtId="172" fontId="3" fillId="6" borderId="0" xfId="0" applyNumberFormat="1" applyFont="1" applyFill="1" applyBorder="1"/>
    <xf numFmtId="168" fontId="3" fillId="2" borderId="0" xfId="1" applyNumberFormat="1" applyFont="1" applyFill="1" applyBorder="1" applyAlignment="1">
      <alignment vertical="center"/>
    </xf>
    <xf numFmtId="168" fontId="3" fillId="6" borderId="0" xfId="1" applyNumberFormat="1" applyFont="1" applyFill="1" applyBorder="1" applyAlignment="1">
      <alignment vertical="center"/>
    </xf>
    <xf numFmtId="0" fontId="11" fillId="6" borderId="1" xfId="7" applyFont="1" applyFill="1" applyBorder="1"/>
    <xf numFmtId="0" fontId="4" fillId="6" borderId="1" xfId="7" applyFont="1" applyFill="1" applyBorder="1" applyAlignment="1">
      <alignment horizontal="right"/>
    </xf>
    <xf numFmtId="0" fontId="3" fillId="6" borderId="0" xfId="7" applyFont="1" applyFill="1" applyBorder="1"/>
    <xf numFmtId="176" fontId="3" fillId="6" borderId="0" xfId="7" applyNumberFormat="1" applyFont="1" applyFill="1" applyBorder="1"/>
    <xf numFmtId="177" fontId="3" fillId="6" borderId="0" xfId="1" applyNumberFormat="1" applyFont="1" applyFill="1" applyBorder="1"/>
    <xf numFmtId="166" fontId="3" fillId="2" borderId="0" xfId="1" applyNumberFormat="1" applyFont="1" applyFill="1" applyBorder="1"/>
    <xf numFmtId="166" fontId="3" fillId="6" borderId="0" xfId="1" applyNumberFormat="1" applyFont="1" applyFill="1" applyBorder="1"/>
    <xf numFmtId="176" fontId="3" fillId="6" borderId="0" xfId="1" applyNumberFormat="1" applyFont="1" applyFill="1" applyBorder="1"/>
    <xf numFmtId="3" fontId="18" fillId="8" borderId="0" xfId="5" applyNumberFormat="1" applyFont="1" applyFill="1" applyAlignment="1">
      <alignment horizontal="center"/>
    </xf>
    <xf numFmtId="0" fontId="14" fillId="7" borderId="0" xfId="5" applyFont="1" applyFill="1" applyAlignment="1">
      <alignment horizontal="left" wrapText="1"/>
    </xf>
    <xf numFmtId="3" fontId="7" fillId="9" borderId="0" xfId="5" applyNumberFormat="1" applyFont="1" applyFill="1" applyAlignment="1">
      <alignment horizontal="center"/>
    </xf>
    <xf numFmtId="0" fontId="0" fillId="0" borderId="0" xfId="0" applyFill="1" applyBorder="1"/>
    <xf numFmtId="0" fontId="10" fillId="6" borderId="0" xfId="7" applyFont="1" applyFill="1" applyBorder="1"/>
    <xf numFmtId="0" fontId="11" fillId="6" borderId="1" xfId="2" applyFont="1" applyFill="1" applyBorder="1"/>
    <xf numFmtId="0" fontId="7" fillId="6" borderId="1" xfId="2" applyFont="1" applyFill="1" applyBorder="1" applyAlignment="1">
      <alignment horizontal="right"/>
    </xf>
    <xf numFmtId="0" fontId="4" fillId="2" borderId="0" xfId="2" applyFont="1" applyFill="1"/>
    <xf numFmtId="169" fontId="4" fillId="5" borderId="0" xfId="2" applyNumberFormat="1" applyFont="1" applyFill="1"/>
    <xf numFmtId="169" fontId="4" fillId="2" borderId="0" xfId="2" applyNumberFormat="1" applyFont="1" applyFill="1"/>
    <xf numFmtId="0" fontId="3" fillId="6" borderId="0" xfId="2" applyFont="1" applyFill="1"/>
    <xf numFmtId="169" fontId="3" fillId="2" borderId="0" xfId="2" applyNumberFormat="1" applyFont="1" applyFill="1"/>
    <xf numFmtId="169" fontId="3" fillId="6" borderId="0" xfId="2" applyNumberFormat="1" applyFont="1" applyFill="1"/>
    <xf numFmtId="0" fontId="3" fillId="6" borderId="0" xfId="2" applyFont="1" applyFill="1" applyAlignment="1">
      <alignment horizontal="left" wrapText="1" indent="1"/>
    </xf>
    <xf numFmtId="173" fontId="3" fillId="2" borderId="0" xfId="2" applyNumberFormat="1" applyFont="1" applyFill="1"/>
    <xf numFmtId="173" fontId="3" fillId="6" borderId="0" xfId="2" applyNumberFormat="1" applyFont="1" applyFill="1"/>
    <xf numFmtId="0" fontId="3" fillId="6" borderId="0" xfId="2" applyFont="1" applyFill="1" applyBorder="1" applyAlignment="1">
      <alignment horizontal="left" wrapText="1" indent="1"/>
    </xf>
    <xf numFmtId="173" fontId="3" fillId="2" borderId="0" xfId="2" applyNumberFormat="1" applyFont="1" applyFill="1" applyBorder="1"/>
    <xf numFmtId="173" fontId="3" fillId="6" borderId="0" xfId="2" applyNumberFormat="1" applyFont="1" applyFill="1" applyBorder="1"/>
    <xf numFmtId="0" fontId="4" fillId="6" borderId="0" xfId="2" applyFont="1" applyFill="1" applyAlignment="1">
      <alignment wrapText="1"/>
    </xf>
    <xf numFmtId="173" fontId="4" fillId="2" borderId="0" xfId="2" applyNumberFormat="1" applyFont="1" applyFill="1" applyBorder="1"/>
    <xf numFmtId="173" fontId="4" fillId="6" borderId="0" xfId="2" applyNumberFormat="1" applyFont="1" applyFill="1" applyBorder="1"/>
    <xf numFmtId="0" fontId="3" fillId="6" borderId="0" xfId="2" applyFont="1" applyFill="1" applyAlignment="1">
      <alignment wrapText="1"/>
    </xf>
    <xf numFmtId="0" fontId="4" fillId="2" borderId="0" xfId="2" applyFont="1" applyFill="1" applyAlignment="1">
      <alignment wrapText="1"/>
    </xf>
    <xf numFmtId="173" fontId="4" fillId="5" borderId="0" xfId="2" applyNumberFormat="1" applyFont="1" applyFill="1" applyBorder="1"/>
    <xf numFmtId="167" fontId="4" fillId="12" borderId="0" xfId="2" applyNumberFormat="1" applyFont="1" applyFill="1" applyBorder="1" applyAlignment="1">
      <alignment wrapText="1"/>
    </xf>
    <xf numFmtId="173" fontId="5" fillId="3" borderId="0" xfId="2" applyNumberFormat="1" applyFont="1" applyFill="1" applyBorder="1" applyAlignment="1">
      <alignment horizontal="right"/>
    </xf>
    <xf numFmtId="173" fontId="4" fillId="12" borderId="0" xfId="2" applyNumberFormat="1" applyFont="1" applyFill="1" applyBorder="1"/>
    <xf numFmtId="169" fontId="6" fillId="6" borderId="0" xfId="2" applyNumberFormat="1" applyFont="1" applyFill="1" applyAlignment="1">
      <alignment wrapText="1"/>
    </xf>
    <xf numFmtId="14" fontId="5" fillId="3" borderId="1" xfId="0" applyNumberFormat="1" applyFont="1" applyFill="1" applyBorder="1" applyAlignment="1">
      <alignment horizontal="right"/>
    </xf>
    <xf numFmtId="0" fontId="3" fillId="6" borderId="0" xfId="10" applyFont="1" applyFill="1" applyBorder="1" applyAlignment="1">
      <alignment horizontal="left"/>
    </xf>
    <xf numFmtId="0" fontId="3" fillId="6" borderId="0" xfId="10" applyFont="1" applyFill="1" applyBorder="1" applyAlignment="1">
      <alignment wrapText="1"/>
    </xf>
    <xf numFmtId="0" fontId="0" fillId="6" borderId="0" xfId="0" applyFont="1" applyFill="1"/>
    <xf numFmtId="0" fontId="50" fillId="6" borderId="0" xfId="78" applyFont="1" applyFill="1"/>
    <xf numFmtId="0" fontId="50" fillId="6" borderId="0" xfId="78" applyFont="1" applyFill="1" applyBorder="1" applyAlignment="1">
      <alignment vertical="center" wrapText="1"/>
    </xf>
    <xf numFmtId="0" fontId="51" fillId="9" borderId="0" xfId="5" applyFont="1" applyFill="1"/>
    <xf numFmtId="3" fontId="50" fillId="11" borderId="0" xfId="5" applyNumberFormat="1" applyFont="1" applyFill="1" applyAlignment="1">
      <alignment horizontal="right"/>
    </xf>
    <xf numFmtId="3" fontId="50" fillId="11" borderId="0" xfId="5" applyNumberFormat="1" applyFont="1" applyFill="1" applyAlignment="1">
      <alignment horizontal="center"/>
    </xf>
    <xf numFmtId="9" fontId="50" fillId="6" borderId="0" xfId="78" applyNumberFormat="1" applyFont="1" applyFill="1" applyBorder="1" applyAlignment="1">
      <alignment horizontal="right" vertical="center" wrapText="1"/>
    </xf>
    <xf numFmtId="1" fontId="52" fillId="6" borderId="0" xfId="78" applyNumberFormat="1" applyFont="1" applyFill="1" applyBorder="1" applyAlignment="1">
      <alignment horizontal="right" vertical="center" wrapText="1"/>
    </xf>
    <xf numFmtId="0" fontId="50" fillId="6" borderId="0" xfId="5" applyFont="1" applyFill="1" applyBorder="1"/>
    <xf numFmtId="0" fontId="50" fillId="0" borderId="0" xfId="78" applyFont="1"/>
    <xf numFmtId="168" fontId="50" fillId="6" borderId="0" xfId="78" applyNumberFormat="1" applyFont="1" applyFill="1" applyBorder="1" applyAlignment="1">
      <alignment horizontal="right" vertical="center" wrapText="1"/>
    </xf>
    <xf numFmtId="0" fontId="50" fillId="6" borderId="0" xfId="0" applyNumberFormat="1" applyFont="1" applyFill="1" applyAlignment="1"/>
    <xf numFmtId="3" fontId="50" fillId="2" borderId="0" xfId="0" applyNumberFormat="1" applyFont="1" applyFill="1" applyAlignment="1"/>
    <xf numFmtId="0" fontId="50" fillId="6" borderId="2" xfId="5" applyFont="1" applyFill="1" applyBorder="1"/>
    <xf numFmtId="0" fontId="50" fillId="6" borderId="0" xfId="78" applyFont="1" applyFill="1" applyBorder="1"/>
    <xf numFmtId="0" fontId="50" fillId="7" borderId="0" xfId="5" applyFont="1" applyFill="1" applyBorder="1"/>
    <xf numFmtId="0" fontId="50" fillId="6" borderId="0" xfId="78" applyFont="1" applyFill="1" applyBorder="1" applyAlignment="1">
      <alignment horizontal="left" wrapText="1"/>
    </xf>
    <xf numFmtId="3" fontId="7" fillId="9" borderId="0" xfId="5" applyNumberFormat="1" applyFont="1" applyFill="1" applyAlignment="1">
      <alignment horizontal="center"/>
    </xf>
    <xf numFmtId="0" fontId="3" fillId="6" borderId="1" xfId="84" applyFill="1" applyBorder="1"/>
    <xf numFmtId="0" fontId="5" fillId="3" borderId="1" xfId="84" applyFont="1" applyFill="1" applyBorder="1" applyAlignment="1">
      <alignment horizontal="right"/>
    </xf>
    <xf numFmtId="0" fontId="7" fillId="6" borderId="1" xfId="84" applyFont="1" applyFill="1" applyBorder="1" applyAlignment="1">
      <alignment horizontal="right"/>
    </xf>
    <xf numFmtId="0" fontId="3" fillId="6" borderId="0" xfId="84" applyFont="1" applyFill="1"/>
    <xf numFmtId="0" fontId="3" fillId="6" borderId="0" xfId="84" applyFill="1"/>
    <xf numFmtId="0" fontId="6" fillId="6" borderId="0" xfId="0" applyFont="1" applyFill="1" applyBorder="1"/>
    <xf numFmtId="0" fontId="3" fillId="6" borderId="0" xfId="7" applyFont="1" applyFill="1" applyBorder="1" applyAlignment="1">
      <alignment wrapText="1"/>
    </xf>
    <xf numFmtId="167" fontId="3" fillId="2" borderId="0" xfId="7" applyNumberFormat="1" applyFont="1" applyFill="1" applyBorder="1" applyAlignment="1">
      <alignment wrapText="1"/>
    </xf>
    <xf numFmtId="167" fontId="3" fillId="6" borderId="0" xfId="7" applyNumberFormat="1" applyFont="1" applyFill="1" applyBorder="1" applyAlignment="1">
      <alignment wrapText="1"/>
    </xf>
    <xf numFmtId="176" fontId="3" fillId="6" borderId="0" xfId="7" applyNumberFormat="1" applyFont="1" applyFill="1" applyBorder="1" applyAlignment="1">
      <alignment wrapText="1"/>
    </xf>
    <xf numFmtId="167" fontId="0" fillId="6" borderId="0" xfId="0" applyNumberFormat="1" applyFill="1"/>
    <xf numFmtId="0" fontId="10" fillId="6" borderId="0" xfId="0" applyFont="1" applyFill="1"/>
    <xf numFmtId="0" fontId="27" fillId="6" borderId="0" xfId="10" applyFont="1" applyFill="1"/>
    <xf numFmtId="168" fontId="3" fillId="6" borderId="0" xfId="5" applyNumberFormat="1" applyFont="1" applyFill="1" applyBorder="1" applyAlignment="1">
      <alignment horizontal="right"/>
    </xf>
    <xf numFmtId="9" fontId="3" fillId="6" borderId="0" xfId="1" applyNumberFormat="1" applyFont="1" applyFill="1" applyBorder="1" applyAlignment="1">
      <alignment horizontal="right"/>
    </xf>
    <xf numFmtId="0" fontId="11" fillId="6" borderId="1" xfId="79" applyFont="1" applyFill="1" applyBorder="1"/>
    <xf numFmtId="0" fontId="3" fillId="6" borderId="0" xfId="79" applyFont="1" applyFill="1" applyAlignment="1">
      <alignment horizontal="left" wrapText="1" indent="1"/>
    </xf>
    <xf numFmtId="0" fontId="4" fillId="12" borderId="0" xfId="79" applyFont="1" applyFill="1"/>
    <xf numFmtId="0" fontId="7" fillId="6" borderId="0" xfId="79" applyFont="1" applyFill="1"/>
    <xf numFmtId="0" fontId="3" fillId="6" borderId="0" xfId="79" applyFont="1" applyFill="1" applyAlignment="1">
      <alignment horizontal="left" indent="1"/>
    </xf>
    <xf numFmtId="0" fontId="4" fillId="2" borderId="0" xfId="79" applyFont="1" applyFill="1"/>
    <xf numFmtId="0" fontId="7" fillId="6" borderId="0" xfId="79" applyFont="1" applyFill="1" applyBorder="1"/>
    <xf numFmtId="0" fontId="3" fillId="6" borderId="1" xfId="79" applyFill="1" applyBorder="1"/>
    <xf numFmtId="0" fontId="5" fillId="3" borderId="1" xfId="79" applyFont="1" applyFill="1" applyBorder="1" applyAlignment="1">
      <alignment horizontal="right"/>
    </xf>
    <xf numFmtId="0" fontId="7" fillId="6" borderId="1" xfId="79" applyFont="1" applyFill="1" applyBorder="1" applyAlignment="1">
      <alignment horizontal="right"/>
    </xf>
    <xf numFmtId="0" fontId="0" fillId="6" borderId="4" xfId="79" applyFont="1" applyFill="1" applyBorder="1" applyAlignment="1"/>
    <xf numFmtId="0" fontId="0" fillId="6" borderId="4" xfId="79" applyFont="1" applyFill="1" applyBorder="1" applyAlignment="1">
      <alignment wrapText="1"/>
    </xf>
    <xf numFmtId="0" fontId="0" fillId="6" borderId="0" xfId="79" applyFont="1" applyFill="1" applyBorder="1" applyAlignment="1">
      <alignment wrapText="1"/>
    </xf>
    <xf numFmtId="0" fontId="3" fillId="6" borderId="0" xfId="11" applyFill="1"/>
    <xf numFmtId="0" fontId="11" fillId="6" borderId="1" xfId="11" applyFont="1" applyFill="1" applyBorder="1"/>
    <xf numFmtId="14" fontId="5" fillId="3" borderId="1" xfId="11" applyNumberFormat="1" applyFont="1" applyFill="1" applyBorder="1" applyAlignment="1">
      <alignment horizontal="right"/>
    </xf>
    <xf numFmtId="0" fontId="7" fillId="6" borderId="1" xfId="11" applyFont="1" applyFill="1" applyBorder="1" applyAlignment="1">
      <alignment horizontal="right"/>
    </xf>
    <xf numFmtId="0" fontId="5" fillId="3" borderId="1" xfId="11" applyFont="1" applyFill="1" applyBorder="1" applyAlignment="1">
      <alignment horizontal="right"/>
    </xf>
    <xf numFmtId="0" fontId="3" fillId="6" borderId="0" xfId="11" applyFont="1" applyFill="1"/>
    <xf numFmtId="173" fontId="3" fillId="2" borderId="0" xfId="11" applyNumberFormat="1" applyFill="1"/>
    <xf numFmtId="173" fontId="3" fillId="6" borderId="0" xfId="11" applyNumberFormat="1" applyFill="1"/>
    <xf numFmtId="0" fontId="23" fillId="6" borderId="0" xfId="11" applyFont="1" applyFill="1" applyAlignment="1">
      <alignment horizontal="left" indent="1"/>
    </xf>
    <xf numFmtId="173" fontId="23" fillId="2" borderId="0" xfId="11" applyNumberFormat="1" applyFont="1" applyFill="1"/>
    <xf numFmtId="173" fontId="23" fillId="6" borderId="0" xfId="11" applyNumberFormat="1" applyFont="1" applyFill="1"/>
    <xf numFmtId="169" fontId="4" fillId="12" borderId="0" xfId="11" applyNumberFormat="1" applyFont="1" applyFill="1" applyAlignment="1">
      <alignment vertical="center" wrapText="1"/>
    </xf>
    <xf numFmtId="173" fontId="5" fillId="3" borderId="0" xfId="11" applyNumberFormat="1" applyFont="1" applyFill="1" applyBorder="1"/>
    <xf numFmtId="173" fontId="4" fillId="12" borderId="0" xfId="11" applyNumberFormat="1" applyFont="1" applyFill="1"/>
    <xf numFmtId="0" fontId="6" fillId="6" borderId="0" xfId="11" applyFont="1" applyFill="1"/>
    <xf numFmtId="0" fontId="3" fillId="6" borderId="0" xfId="11" applyFont="1" applyFill="1" applyAlignment="1">
      <alignment horizontal="left" indent="1"/>
    </xf>
    <xf numFmtId="0" fontId="3" fillId="6" borderId="0" xfId="11" applyFont="1" applyFill="1" applyAlignment="1">
      <alignment horizontal="left" wrapText="1" indent="1"/>
    </xf>
    <xf numFmtId="0" fontId="7" fillId="6" borderId="0" xfId="11" applyFont="1" applyFill="1"/>
    <xf numFmtId="9" fontId="3" fillId="6" borderId="0" xfId="11" applyNumberFormat="1" applyFill="1"/>
    <xf numFmtId="9" fontId="3" fillId="2" borderId="0" xfId="11" applyNumberFormat="1" applyFill="1"/>
    <xf numFmtId="9" fontId="4" fillId="12" borderId="0" xfId="11" applyNumberFormat="1" applyFont="1" applyFill="1"/>
    <xf numFmtId="9" fontId="5" fillId="3" borderId="0" xfId="11" applyNumberFormat="1" applyFont="1" applyFill="1" applyBorder="1"/>
    <xf numFmtId="0" fontId="7" fillId="0" borderId="1" xfId="2" applyFont="1" applyBorder="1" applyAlignment="1">
      <alignment horizontal="right"/>
    </xf>
    <xf numFmtId="0" fontId="45" fillId="0" borderId="0" xfId="8" applyFont="1" applyFill="1" applyAlignment="1">
      <alignment horizontal="left" vertical="center"/>
    </xf>
    <xf numFmtId="0" fontId="45" fillId="6" borderId="0" xfId="2" applyFont="1" applyFill="1"/>
    <xf numFmtId="0" fontId="3" fillId="0" borderId="0" xfId="0" applyFont="1" applyFill="1" applyBorder="1"/>
    <xf numFmtId="169" fontId="0" fillId="2" borderId="0" xfId="0" applyNumberFormat="1" applyFill="1" applyBorder="1"/>
    <xf numFmtId="169" fontId="0" fillId="6" borderId="0" xfId="0" applyNumberFormat="1" applyFill="1" applyBorder="1"/>
    <xf numFmtId="0" fontId="11" fillId="6" borderId="1" xfId="81" applyFont="1" applyFill="1" applyBorder="1"/>
    <xf numFmtId="179" fontId="32" fillId="6" borderId="1" xfId="81" applyNumberFormat="1" applyFont="1" applyFill="1" applyBorder="1" applyAlignment="1">
      <alignment horizontal="right" wrapText="1"/>
    </xf>
    <xf numFmtId="179" fontId="32" fillId="0" borderId="1" xfId="81" applyNumberFormat="1" applyFont="1" applyFill="1" applyBorder="1" applyAlignment="1">
      <alignment horizontal="right" wrapText="1"/>
    </xf>
    <xf numFmtId="179" fontId="31" fillId="3" borderId="1" xfId="81" applyNumberFormat="1" applyFont="1" applyFill="1" applyBorder="1" applyAlignment="1">
      <alignment horizontal="right" wrapText="1"/>
    </xf>
    <xf numFmtId="0" fontId="4" fillId="13" borderId="0" xfId="81" applyFont="1" applyFill="1"/>
    <xf numFmtId="173" fontId="4" fillId="13" borderId="0" xfId="81" applyNumberFormat="1" applyFont="1" applyFill="1"/>
    <xf numFmtId="173" fontId="5" fillId="10" borderId="0" xfId="81" applyNumberFormat="1" applyFont="1" applyFill="1"/>
    <xf numFmtId="0" fontId="4" fillId="6" borderId="0" xfId="81" applyFont="1" applyFill="1"/>
    <xf numFmtId="173" fontId="3" fillId="6" borderId="0" xfId="81" applyNumberFormat="1" applyFill="1" applyBorder="1"/>
    <xf numFmtId="173" fontId="3" fillId="6" borderId="0" xfId="81" applyNumberFormat="1" applyFont="1" applyFill="1"/>
    <xf numFmtId="173" fontId="3" fillId="2" borderId="0" xfId="81" applyNumberFormat="1" applyFont="1" applyFill="1"/>
    <xf numFmtId="173" fontId="4" fillId="6" borderId="0" xfId="81" applyNumberFormat="1" applyFont="1" applyFill="1"/>
    <xf numFmtId="173" fontId="4" fillId="2" borderId="0" xfId="81" applyNumberFormat="1" applyFont="1" applyFill="1"/>
    <xf numFmtId="0" fontId="3" fillId="6" borderId="0" xfId="81" applyFont="1" applyFill="1" applyAlignment="1">
      <alignment wrapText="1"/>
    </xf>
    <xf numFmtId="0" fontId="4" fillId="6" borderId="0" xfId="81" applyFont="1" applyFill="1" applyAlignment="1">
      <alignment wrapText="1"/>
    </xf>
    <xf numFmtId="0" fontId="4" fillId="12" borderId="0" xfId="81" applyFont="1" applyFill="1"/>
    <xf numFmtId="173" fontId="4" fillId="12" borderId="0" xfId="81" applyNumberFormat="1" applyFont="1" applyFill="1"/>
    <xf numFmtId="173" fontId="5" fillId="3" borderId="0" xfId="81" applyNumberFormat="1" applyFont="1" applyFill="1"/>
    <xf numFmtId="0" fontId="7" fillId="6" borderId="0" xfId="0" applyFont="1" applyFill="1" applyAlignment="1">
      <alignment vertical="top"/>
    </xf>
    <xf numFmtId="0" fontId="3" fillId="6" borderId="0" xfId="10" applyFont="1" applyFill="1"/>
    <xf numFmtId="0" fontId="7" fillId="6" borderId="0" xfId="2" applyFont="1" applyFill="1"/>
    <xf numFmtId="0" fontId="7" fillId="6" borderId="0" xfId="80" applyFont="1" applyFill="1"/>
    <xf numFmtId="0" fontId="3" fillId="6" borderId="0" xfId="80" applyFont="1" applyFill="1" applyBorder="1" applyAlignment="1">
      <alignment horizontal="left" indent="1"/>
    </xf>
    <xf numFmtId="0" fontId="3" fillId="6" borderId="0" xfId="80" applyFont="1" applyFill="1" applyAlignment="1">
      <alignment horizontal="left" indent="1"/>
    </xf>
    <xf numFmtId="0" fontId="3" fillId="6" borderId="0" xfId="80" applyFont="1" applyFill="1" applyAlignment="1">
      <alignment horizontal="left" wrapText="1" indent="1"/>
    </xf>
    <xf numFmtId="0" fontId="7" fillId="6" borderId="0" xfId="80" applyFont="1" applyFill="1" applyBorder="1"/>
    <xf numFmtId="9" fontId="3" fillId="6" borderId="0" xfId="0" applyNumberFormat="1" applyFont="1" applyFill="1" applyBorder="1"/>
    <xf numFmtId="181" fontId="3" fillId="6" borderId="0" xfId="0" applyNumberFormat="1" applyFont="1" applyFill="1" applyBorder="1"/>
    <xf numFmtId="0" fontId="7" fillId="14" borderId="0" xfId="80" applyFont="1" applyFill="1" applyBorder="1"/>
    <xf numFmtId="167" fontId="3" fillId="15" borderId="0" xfId="0" applyNumberFormat="1" applyFont="1" applyFill="1" applyBorder="1"/>
    <xf numFmtId="0" fontId="3" fillId="14" borderId="0" xfId="0" applyFont="1" applyFill="1" applyBorder="1"/>
    <xf numFmtId="0" fontId="3" fillId="14" borderId="0" xfId="80" applyFont="1" applyFill="1" applyBorder="1" applyAlignment="1">
      <alignment horizontal="left" wrapText="1" indent="1"/>
    </xf>
    <xf numFmtId="4" fontId="3" fillId="15" borderId="0" xfId="0" applyNumberFormat="1" applyFont="1" applyFill="1" applyBorder="1" applyAlignment="1">
      <alignment horizontal="right"/>
    </xf>
    <xf numFmtId="4" fontId="3" fillId="14" borderId="0" xfId="0" applyNumberFormat="1" applyFont="1" applyFill="1" applyBorder="1"/>
    <xf numFmtId="0" fontId="3" fillId="14" borderId="0" xfId="80" applyFont="1" applyFill="1" applyBorder="1" applyAlignment="1">
      <alignment horizontal="left" indent="1"/>
    </xf>
    <xf numFmtId="4" fontId="3" fillId="14" borderId="0" xfId="0" applyNumberFormat="1" applyFont="1" applyFill="1" applyBorder="1" applyAlignment="1">
      <alignment horizontal="right"/>
    </xf>
    <xf numFmtId="0" fontId="3" fillId="14" borderId="0" xfId="80" applyFont="1" applyFill="1" applyBorder="1"/>
    <xf numFmtId="167" fontId="3" fillId="14" borderId="0" xfId="0" applyNumberFormat="1" applyFont="1" applyFill="1" applyBorder="1"/>
    <xf numFmtId="168" fontId="3" fillId="15" borderId="0" xfId="1" applyNumberFormat="1" applyFont="1" applyFill="1" applyBorder="1"/>
    <xf numFmtId="168" fontId="3" fillId="14" borderId="0" xfId="1" applyNumberFormat="1" applyFont="1" applyFill="1" applyBorder="1"/>
    <xf numFmtId="4" fontId="3" fillId="15" borderId="0" xfId="0" applyNumberFormat="1" applyFont="1" applyFill="1" applyBorder="1"/>
    <xf numFmtId="181" fontId="3" fillId="2" borderId="0" xfId="0" applyNumberFormat="1" applyFont="1" applyFill="1" applyBorder="1"/>
    <xf numFmtId="0" fontId="3" fillId="0" borderId="0" xfId="0" applyFont="1" applyFill="1"/>
    <xf numFmtId="0" fontId="3" fillId="0" borderId="0" xfId="0" applyFont="1"/>
    <xf numFmtId="0" fontId="3" fillId="0" borderId="0" xfId="9" applyFont="1" applyFill="1"/>
    <xf numFmtId="174" fontId="3" fillId="2" borderId="0" xfId="0" applyNumberFormat="1" applyFont="1" applyFill="1" applyBorder="1" applyAlignment="1">
      <alignment horizontal="right"/>
    </xf>
    <xf numFmtId="3" fontId="3" fillId="2" borderId="0" xfId="0" applyNumberFormat="1" applyFont="1" applyFill="1" applyBorder="1"/>
    <xf numFmtId="9" fontId="3" fillId="2" borderId="0" xfId="0" applyNumberFormat="1" applyFont="1" applyFill="1" applyBorder="1"/>
    <xf numFmtId="175" fontId="31" fillId="3" borderId="1" xfId="0" applyNumberFormat="1" applyFont="1" applyFill="1" applyBorder="1" applyAlignment="1">
      <alignment horizontal="right"/>
    </xf>
    <xf numFmtId="175" fontId="32" fillId="6" borderId="1" xfId="0" applyNumberFormat="1" applyFont="1" applyFill="1" applyBorder="1" applyAlignment="1">
      <alignment horizontal="right"/>
    </xf>
    <xf numFmtId="173" fontId="4" fillId="2" borderId="0" xfId="3" applyNumberFormat="1" applyFont="1" applyFill="1" applyAlignment="1">
      <alignment horizontal="right"/>
    </xf>
    <xf numFmtId="173" fontId="3" fillId="6" borderId="0" xfId="3" applyNumberFormat="1" applyFont="1" applyFill="1" applyAlignment="1">
      <alignment horizontal="right"/>
    </xf>
    <xf numFmtId="173" fontId="4" fillId="13" borderId="0" xfId="0" applyNumberFormat="1" applyFont="1" applyFill="1"/>
    <xf numFmtId="173" fontId="4" fillId="6" borderId="0" xfId="3" applyNumberFormat="1" applyFont="1" applyFill="1" applyAlignment="1">
      <alignment horizontal="right"/>
    </xf>
    <xf numFmtId="173" fontId="4" fillId="12" borderId="0" xfId="0" applyNumberFormat="1" applyFont="1" applyFill="1" applyAlignment="1">
      <alignment wrapText="1"/>
    </xf>
    <xf numFmtId="173" fontId="48" fillId="2" borderId="0" xfId="0" applyNumberFormat="1" applyFont="1" applyFill="1" applyAlignment="1">
      <alignment wrapText="1"/>
    </xf>
    <xf numFmtId="0" fontId="24" fillId="6" borderId="0" xfId="8" applyFont="1" applyFill="1" applyBorder="1" applyAlignment="1">
      <alignment horizontal="right" wrapText="1"/>
    </xf>
    <xf numFmtId="0" fontId="25" fillId="3" borderId="0" xfId="8" applyFont="1" applyFill="1" applyBorder="1" applyAlignment="1">
      <alignment horizontal="right" wrapText="1"/>
    </xf>
    <xf numFmtId="0" fontId="24" fillId="6" borderId="1" xfId="8" applyFont="1" applyFill="1" applyBorder="1" applyAlignment="1">
      <alignment horizontal="right" wrapText="1"/>
    </xf>
    <xf numFmtId="0" fontId="25" fillId="3" borderId="1" xfId="8" applyFont="1" applyFill="1" applyBorder="1" applyAlignment="1">
      <alignment horizontal="right" wrapText="1"/>
    </xf>
    <xf numFmtId="173" fontId="3" fillId="2" borderId="0" xfId="8" applyNumberFormat="1" applyFill="1" applyBorder="1"/>
    <xf numFmtId="173" fontId="4" fillId="6" borderId="0" xfId="8" applyNumberFormat="1" applyFont="1" applyFill="1"/>
    <xf numFmtId="173" fontId="4" fillId="2" borderId="0" xfId="8" applyNumberFormat="1" applyFont="1" applyFill="1"/>
    <xf numFmtId="173" fontId="4" fillId="5" borderId="0" xfId="8" applyNumberFormat="1" applyFont="1" applyFill="1" applyBorder="1"/>
    <xf numFmtId="173" fontId="4" fillId="12" borderId="0" xfId="8" applyNumberFormat="1" applyFont="1" applyFill="1"/>
    <xf numFmtId="173" fontId="5" fillId="3" borderId="0" xfId="8" applyNumberFormat="1" applyFont="1" applyFill="1" applyBorder="1"/>
    <xf numFmtId="0" fontId="3" fillId="2" borderId="0" xfId="86" applyFill="1"/>
    <xf numFmtId="10" fontId="0" fillId="2" borderId="0" xfId="1" applyNumberFormat="1" applyFont="1" applyFill="1" applyAlignment="1">
      <alignment horizontal="right"/>
    </xf>
    <xf numFmtId="3" fontId="3" fillId="0" borderId="0" xfId="2" applyNumberFormat="1" applyFont="1"/>
    <xf numFmtId="0" fontId="26" fillId="6" borderId="0" xfId="18" applyFont="1" applyFill="1" applyBorder="1" applyAlignment="1"/>
    <xf numFmtId="9" fontId="26" fillId="6" borderId="0" xfId="18" applyNumberFormat="1" applyFont="1" applyFill="1" applyBorder="1" applyAlignment="1">
      <alignment horizontal="right"/>
    </xf>
    <xf numFmtId="3" fontId="7" fillId="9" borderId="0" xfId="5" applyNumberFormat="1" applyFont="1" applyFill="1" applyAlignment="1">
      <alignment horizontal="center"/>
    </xf>
    <xf numFmtId="0" fontId="0" fillId="0" borderId="0" xfId="0" applyAlignment="1">
      <alignment horizontal="center"/>
    </xf>
    <xf numFmtId="0" fontId="56" fillId="14" borderId="1" xfId="0" applyFont="1" applyFill="1" applyBorder="1"/>
    <xf numFmtId="9" fontId="3" fillId="14" borderId="0" xfId="1" applyFont="1" applyFill="1" applyBorder="1"/>
    <xf numFmtId="0" fontId="54" fillId="14" borderId="0" xfId="0" applyFont="1" applyFill="1" applyBorder="1" applyAlignment="1">
      <alignment wrapText="1"/>
    </xf>
    <xf numFmtId="0" fontId="3" fillId="14" borderId="0" xfId="0" applyFont="1" applyFill="1" applyBorder="1" applyAlignment="1">
      <alignment wrapText="1"/>
    </xf>
    <xf numFmtId="167" fontId="3" fillId="14" borderId="0" xfId="0" applyNumberFormat="1" applyFont="1" applyFill="1" applyBorder="1" applyAlignment="1">
      <alignment vertical="center"/>
    </xf>
    <xf numFmtId="166" fontId="3" fillId="14" borderId="0" xfId="1" applyNumberFormat="1" applyFont="1" applyFill="1" applyBorder="1" applyAlignment="1">
      <alignment vertical="center"/>
    </xf>
    <xf numFmtId="168" fontId="3" fillId="14" borderId="0" xfId="1" applyNumberFormat="1" applyFont="1" applyFill="1" applyBorder="1" applyAlignment="1">
      <alignment vertical="center"/>
    </xf>
    <xf numFmtId="168" fontId="0" fillId="6" borderId="0" xfId="1" applyNumberFormat="1" applyFont="1" applyFill="1"/>
    <xf numFmtId="9" fontId="0" fillId="14" borderId="0" xfId="1" applyFont="1" applyFill="1" applyBorder="1" applyAlignment="1">
      <alignment horizontal="right"/>
    </xf>
    <xf numFmtId="9" fontId="3" fillId="15" borderId="0" xfId="1" applyFont="1" applyFill="1" applyBorder="1"/>
    <xf numFmtId="9" fontId="0" fillId="6" borderId="0" xfId="1" applyFont="1" applyFill="1"/>
    <xf numFmtId="182" fontId="0" fillId="6" borderId="0" xfId="87" applyNumberFormat="1" applyFont="1" applyFill="1"/>
    <xf numFmtId="0" fontId="7" fillId="0" borderId="1" xfId="2" applyFont="1" applyBorder="1" applyAlignment="1">
      <alignment horizontal="left"/>
    </xf>
    <xf numFmtId="0" fontId="43" fillId="0" borderId="0" xfId="2" applyFont="1"/>
    <xf numFmtId="0" fontId="0" fillId="0" borderId="0" xfId="2" applyFont="1"/>
    <xf numFmtId="0" fontId="58" fillId="0" borderId="0" xfId="2" applyFont="1"/>
    <xf numFmtId="0" fontId="43" fillId="0" borderId="0" xfId="2" applyFont="1" applyFill="1" applyAlignment="1"/>
    <xf numFmtId="0" fontId="59" fillId="10" borderId="0" xfId="2" applyFont="1" applyFill="1" applyAlignment="1">
      <alignment horizontal="center"/>
    </xf>
    <xf numFmtId="0" fontId="59" fillId="10" borderId="0" xfId="2" applyFont="1" applyFill="1" applyAlignment="1">
      <alignment horizontal="center" wrapText="1"/>
    </xf>
    <xf numFmtId="3" fontId="4" fillId="0" borderId="0" xfId="2" applyNumberFormat="1" applyFont="1"/>
    <xf numFmtId="0" fontId="4" fillId="12" borderId="0" xfId="2" applyFont="1" applyFill="1"/>
    <xf numFmtId="0" fontId="14" fillId="6" borderId="0" xfId="0" applyFont="1" applyFill="1" applyAlignment="1">
      <alignment horizontal="left" vertical="top" wrapText="1"/>
    </xf>
    <xf numFmtId="0" fontId="7" fillId="14" borderId="1" xfId="0" applyFont="1" applyFill="1" applyBorder="1" applyAlignment="1">
      <alignment horizontal="right"/>
    </xf>
    <xf numFmtId="0" fontId="3" fillId="6" borderId="0" xfId="0" applyFont="1" applyFill="1" applyAlignment="1">
      <alignment horizontal="left" wrapText="1" indent="1"/>
    </xf>
    <xf numFmtId="173" fontId="0" fillId="2" borderId="0" xfId="0" applyNumberFormat="1" applyFont="1" applyFill="1"/>
    <xf numFmtId="9" fontId="0" fillId="6" borderId="0" xfId="0" applyNumberFormat="1" applyFill="1"/>
    <xf numFmtId="9" fontId="0" fillId="2" borderId="0" xfId="0" applyNumberFormat="1" applyFill="1"/>
    <xf numFmtId="9" fontId="4" fillId="12" borderId="0" xfId="0" applyNumberFormat="1" applyFont="1" applyFill="1"/>
    <xf numFmtId="9" fontId="5" fillId="3" borderId="0" xfId="0" applyNumberFormat="1" applyFont="1" applyFill="1" applyBorder="1"/>
    <xf numFmtId="175" fontId="5" fillId="3" borderId="1" xfId="0" applyNumberFormat="1" applyFont="1" applyFill="1" applyBorder="1" applyAlignment="1">
      <alignment horizontal="right"/>
    </xf>
    <xf numFmtId="175" fontId="7" fillId="6" borderId="1" xfId="0" applyNumberFormat="1" applyFont="1" applyFill="1" applyBorder="1" applyAlignment="1">
      <alignment horizontal="right"/>
    </xf>
    <xf numFmtId="173" fontId="0" fillId="6" borderId="0" xfId="0" applyNumberFormat="1" applyFont="1" applyFill="1"/>
    <xf numFmtId="173" fontId="6" fillId="2" borderId="0" xfId="0" applyNumberFormat="1" applyFont="1" applyFill="1"/>
    <xf numFmtId="173" fontId="6" fillId="6" borderId="0" xfId="0" applyNumberFormat="1" applyFont="1" applyFill="1"/>
    <xf numFmtId="0" fontId="0" fillId="6" borderId="0" xfId="0" applyFont="1" applyFill="1" applyAlignment="1">
      <alignment wrapText="1"/>
    </xf>
    <xf numFmtId="169" fontId="4" fillId="12" borderId="0" xfId="0" applyNumberFormat="1" applyFont="1" applyFill="1" applyAlignment="1">
      <alignment wrapText="1"/>
    </xf>
    <xf numFmtId="173" fontId="3" fillId="0" borderId="0" xfId="10" applyNumberFormat="1" applyFont="1" applyFill="1"/>
    <xf numFmtId="0" fontId="14" fillId="0" borderId="0" xfId="10" applyFont="1" applyFill="1"/>
    <xf numFmtId="0" fontId="23" fillId="0" borderId="0" xfId="10" applyFont="1" applyFill="1"/>
    <xf numFmtId="173" fontId="4" fillId="3" borderId="0" xfId="0" applyNumberFormat="1" applyFont="1" applyFill="1"/>
    <xf numFmtId="9" fontId="0" fillId="0" borderId="0" xfId="1" applyFont="1"/>
    <xf numFmtId="43" fontId="0" fillId="0" borderId="0" xfId="0" applyNumberFormat="1"/>
    <xf numFmtId="0" fontId="61" fillId="0" borderId="0" xfId="10" applyFont="1" applyFill="1" applyAlignment="1">
      <alignment horizontal="center" wrapText="1"/>
    </xf>
    <xf numFmtId="182" fontId="0" fillId="6" borderId="0" xfId="87" applyNumberFormat="1" applyFont="1" applyFill="1" applyAlignment="1">
      <alignment horizontal="right"/>
    </xf>
    <xf numFmtId="167" fontId="3" fillId="2" borderId="0" xfId="0" applyNumberFormat="1" applyFont="1" applyFill="1" applyBorder="1" applyAlignment="1"/>
    <xf numFmtId="167" fontId="3" fillId="6" borderId="0" xfId="0" applyNumberFormat="1" applyFont="1" applyFill="1" applyBorder="1" applyAlignment="1"/>
    <xf numFmtId="167" fontId="3" fillId="2" borderId="0" xfId="0" applyNumberFormat="1" applyFont="1" applyFill="1" applyBorder="1" applyAlignment="1">
      <alignment vertical="center"/>
    </xf>
    <xf numFmtId="176" fontId="3" fillId="6" borderId="0" xfId="0" applyNumberFormat="1" applyFont="1" applyFill="1" applyBorder="1"/>
    <xf numFmtId="176" fontId="3" fillId="6" borderId="0" xfId="0" applyNumberFormat="1" applyFont="1" applyFill="1" applyBorder="1" applyAlignment="1"/>
    <xf numFmtId="176" fontId="3" fillId="6" borderId="0" xfId="0" applyNumberFormat="1" applyFont="1" applyFill="1" applyBorder="1" applyAlignment="1">
      <alignment vertical="center"/>
    </xf>
    <xf numFmtId="0" fontId="0" fillId="6" borderId="0" xfId="80" applyFont="1" applyFill="1" applyAlignment="1">
      <alignment horizontal="left" indent="1"/>
    </xf>
    <xf numFmtId="0" fontId="0" fillId="6" borderId="0" xfId="0" applyFont="1" applyFill="1" applyAlignment="1">
      <alignment horizontal="left" wrapText="1" indent="1"/>
    </xf>
    <xf numFmtId="0" fontId="3" fillId="6" borderId="0" xfId="8" applyFont="1" applyFill="1" applyAlignment="1">
      <alignment horizontal="left" wrapText="1" indent="1"/>
    </xf>
    <xf numFmtId="0" fontId="0" fillId="6" borderId="0" xfId="8" applyFont="1" applyFill="1" applyAlignment="1">
      <alignment horizontal="left" wrapText="1" indent="1"/>
    </xf>
    <xf numFmtId="0" fontId="4" fillId="6" borderId="0" xfId="8" applyFont="1" applyFill="1" applyAlignment="1">
      <alignment horizontal="left" wrapText="1"/>
    </xf>
    <xf numFmtId="0" fontId="4" fillId="2" borderId="0" xfId="8" applyFont="1" applyFill="1" applyAlignment="1">
      <alignment horizontal="left" vertical="center" wrapText="1"/>
    </xf>
    <xf numFmtId="0" fontId="26" fillId="6" borderId="0" xfId="8" applyFont="1" applyFill="1" applyAlignment="1">
      <alignment horizontal="left" wrapText="1" indent="1"/>
    </xf>
    <xf numFmtId="0" fontId="4" fillId="12" borderId="0" xfId="8" applyFont="1" applyFill="1"/>
    <xf numFmtId="168" fontId="3" fillId="2" borderId="0" xfId="8" applyNumberFormat="1" applyFill="1" applyBorder="1"/>
    <xf numFmtId="9" fontId="3" fillId="2" borderId="0" xfId="8" applyNumberFormat="1" applyFill="1" applyBorder="1"/>
    <xf numFmtId="166" fontId="3" fillId="2" borderId="0" xfId="8" applyNumberFormat="1" applyFill="1" applyBorder="1"/>
    <xf numFmtId="168" fontId="3" fillId="2" borderId="0" xfId="79" applyNumberFormat="1" applyFill="1"/>
    <xf numFmtId="9" fontId="3" fillId="2" borderId="0" xfId="79" applyNumberFormat="1" applyFill="1"/>
    <xf numFmtId="166" fontId="3" fillId="2" borderId="0" xfId="3" applyNumberFormat="1" applyFill="1"/>
    <xf numFmtId="0" fontId="7" fillId="6" borderId="0" xfId="9" applyFont="1" applyFill="1"/>
    <xf numFmtId="0" fontId="3" fillId="6" borderId="0" xfId="9" applyFill="1"/>
    <xf numFmtId="0" fontId="4" fillId="6" borderId="0" xfId="9" applyFont="1" applyFill="1" applyAlignment="1">
      <alignment horizontal="center" vertical="center"/>
    </xf>
    <xf numFmtId="0" fontId="11" fillId="6" borderId="1" xfId="9" applyFont="1" applyFill="1" applyBorder="1"/>
    <xf numFmtId="175" fontId="31" fillId="3" borderId="1" xfId="0" applyNumberFormat="1" applyFont="1" applyFill="1" applyBorder="1"/>
    <xf numFmtId="175" fontId="32" fillId="6" borderId="1" xfId="0" applyNumberFormat="1" applyFont="1" applyFill="1" applyBorder="1"/>
    <xf numFmtId="0" fontId="3" fillId="2" borderId="0" xfId="9" applyFill="1" applyBorder="1"/>
    <xf numFmtId="0" fontId="3" fillId="6" borderId="0" xfId="9" applyFill="1" applyBorder="1"/>
    <xf numFmtId="0" fontId="3" fillId="6" borderId="0" xfId="9" applyFont="1" applyFill="1" applyAlignment="1">
      <alignment horizontal="left" indent="1"/>
    </xf>
    <xf numFmtId="173" fontId="3" fillId="2" borderId="0" xfId="9" applyNumberFormat="1" applyFill="1" applyBorder="1"/>
    <xf numFmtId="173" fontId="3" fillId="6" borderId="0" xfId="9" applyNumberFormat="1" applyFill="1" applyBorder="1"/>
    <xf numFmtId="0" fontId="4" fillId="13" borderId="0" xfId="9" applyFont="1" applyFill="1"/>
    <xf numFmtId="173" fontId="5" fillId="10" borderId="0" xfId="9" applyNumberFormat="1" applyFont="1" applyFill="1" applyBorder="1"/>
    <xf numFmtId="173" fontId="4" fillId="13" borderId="0" xfId="9" applyNumberFormat="1" applyFont="1" applyFill="1" applyBorder="1"/>
    <xf numFmtId="0" fontId="0" fillId="6" borderId="0" xfId="9" applyFont="1" applyFill="1" applyAlignment="1">
      <alignment horizontal="left" indent="1"/>
    </xf>
    <xf numFmtId="0" fontId="4" fillId="12" borderId="0" xfId="9" applyFont="1" applyFill="1"/>
    <xf numFmtId="173" fontId="5" fillId="3" borderId="0" xfId="9" applyNumberFormat="1" applyFont="1" applyFill="1" applyBorder="1"/>
    <xf numFmtId="173" fontId="4" fillId="12" borderId="0" xfId="9" applyNumberFormat="1" applyFont="1" applyFill="1" applyBorder="1"/>
    <xf numFmtId="0" fontId="26" fillId="6" borderId="0" xfId="0" applyFont="1" applyFill="1" applyBorder="1" applyAlignment="1"/>
    <xf numFmtId="9" fontId="26" fillId="6" borderId="0" xfId="0" applyNumberFormat="1" applyFont="1" applyFill="1" applyBorder="1" applyAlignment="1">
      <alignment horizontal="right"/>
    </xf>
    <xf numFmtId="0" fontId="26" fillId="6" borderId="0" xfId="0" applyFont="1" applyFill="1" applyBorder="1" applyAlignment="1">
      <alignment vertical="center"/>
    </xf>
    <xf numFmtId="168" fontId="26" fillId="6" borderId="0" xfId="0" applyNumberFormat="1" applyFont="1" applyFill="1" applyBorder="1" applyAlignment="1">
      <alignment horizontal="right" vertical="center"/>
    </xf>
    <xf numFmtId="0" fontId="26" fillId="6" borderId="0" xfId="0" applyFont="1" applyFill="1" applyBorder="1" applyAlignment="1">
      <alignment horizontal="left"/>
    </xf>
    <xf numFmtId="0" fontId="61" fillId="0" borderId="0" xfId="10" applyFont="1" applyFill="1" applyAlignment="1">
      <alignment wrapText="1"/>
    </xf>
    <xf numFmtId="0" fontId="3" fillId="6" borderId="0" xfId="0" applyFont="1" applyFill="1" applyAlignment="1">
      <alignment wrapText="1"/>
    </xf>
    <xf numFmtId="173" fontId="0" fillId="6" borderId="0" xfId="0" applyNumberFormat="1" applyFill="1" applyProtection="1">
      <protection locked="0"/>
    </xf>
    <xf numFmtId="0" fontId="23" fillId="6" borderId="0" xfId="0" quotePrefix="1" applyFont="1" applyFill="1"/>
    <xf numFmtId="0" fontId="23" fillId="6" borderId="0" xfId="0" applyFont="1" applyFill="1"/>
    <xf numFmtId="0" fontId="14" fillId="6" borderId="0" xfId="0" applyFont="1" applyFill="1" applyAlignment="1">
      <alignment horizontal="left" vertical="top" wrapText="1"/>
    </xf>
    <xf numFmtId="0" fontId="14" fillId="6" borderId="0" xfId="0" applyFont="1" applyFill="1" applyAlignment="1">
      <alignment horizontal="left" vertical="top"/>
    </xf>
    <xf numFmtId="0" fontId="5" fillId="10" borderId="10" xfId="81" applyFont="1" applyFill="1" applyBorder="1" applyAlignment="1">
      <alignment horizontal="center"/>
    </xf>
    <xf numFmtId="0" fontId="5" fillId="10" borderId="11" xfId="81" applyFont="1" applyFill="1" applyBorder="1" applyAlignment="1">
      <alignment horizontal="center"/>
    </xf>
    <xf numFmtId="0" fontId="5" fillId="10" borderId="12" xfId="81" applyFont="1" applyFill="1" applyBorder="1" applyAlignment="1">
      <alignment horizontal="center"/>
    </xf>
    <xf numFmtId="0" fontId="5" fillId="10" borderId="0" xfId="0" applyFont="1" applyFill="1" applyBorder="1" applyAlignment="1">
      <alignment horizontal="center" wrapText="1"/>
    </xf>
    <xf numFmtId="0" fontId="5" fillId="10" borderId="5" xfId="0" applyFont="1" applyFill="1" applyBorder="1" applyAlignment="1">
      <alignment horizontal="center" wrapText="1"/>
    </xf>
    <xf numFmtId="0" fontId="5" fillId="10" borderId="6" xfId="0" applyFont="1" applyFill="1" applyBorder="1" applyAlignment="1">
      <alignment horizontal="center" wrapText="1"/>
    </xf>
    <xf numFmtId="0" fontId="5" fillId="10" borderId="7" xfId="0" applyFont="1" applyFill="1" applyBorder="1" applyAlignment="1">
      <alignment horizontal="center" wrapText="1"/>
    </xf>
    <xf numFmtId="0" fontId="5" fillId="10" borderId="0" xfId="0" applyFont="1" applyFill="1" applyBorder="1" applyAlignment="1">
      <alignment horizontal="center"/>
    </xf>
    <xf numFmtId="0" fontId="5" fillId="10" borderId="5" xfId="11" applyFont="1" applyFill="1" applyBorder="1" applyAlignment="1">
      <alignment horizontal="center" wrapText="1"/>
    </xf>
    <xf numFmtId="0" fontId="5" fillId="10" borderId="6" xfId="11" applyFont="1" applyFill="1" applyBorder="1" applyAlignment="1">
      <alignment horizontal="center" wrapText="1"/>
    </xf>
    <xf numFmtId="0" fontId="5" fillId="10" borderId="7" xfId="11" applyFont="1" applyFill="1" applyBorder="1" applyAlignment="1">
      <alignment horizontal="center" wrapText="1"/>
    </xf>
    <xf numFmtId="175" fontId="5" fillId="10" borderId="0" xfId="2" applyNumberFormat="1" applyFont="1" applyFill="1" applyBorder="1" applyAlignment="1">
      <alignment horizontal="center"/>
    </xf>
    <xf numFmtId="175" fontId="5" fillId="10" borderId="5" xfId="2" applyNumberFormat="1" applyFont="1" applyFill="1" applyBorder="1" applyAlignment="1">
      <alignment horizontal="center"/>
    </xf>
    <xf numFmtId="0" fontId="5" fillId="10" borderId="0" xfId="2" applyFont="1" applyFill="1" applyBorder="1" applyAlignment="1">
      <alignment horizontal="center"/>
    </xf>
    <xf numFmtId="0" fontId="5" fillId="10" borderId="5" xfId="2" applyFont="1" applyFill="1" applyBorder="1" applyAlignment="1">
      <alignment horizontal="center"/>
    </xf>
    <xf numFmtId="3" fontId="7" fillId="9" borderId="0" xfId="5" applyNumberFormat="1" applyFont="1" applyFill="1" applyAlignment="1">
      <alignment horizontal="center"/>
    </xf>
    <xf numFmtId="3" fontId="5" fillId="3" borderId="0" xfId="5" applyNumberFormat="1" applyFont="1" applyFill="1" applyBorder="1" applyAlignment="1">
      <alignment horizontal="center" vertical="top" wrapText="1"/>
    </xf>
    <xf numFmtId="3" fontId="5" fillId="3" borderId="1" xfId="5" applyNumberFormat="1" applyFont="1" applyFill="1" applyBorder="1" applyAlignment="1">
      <alignment horizontal="center" vertical="top" wrapText="1"/>
    </xf>
    <xf numFmtId="3" fontId="18" fillId="8" borderId="0" xfId="5" applyNumberFormat="1" applyFont="1" applyFill="1" applyAlignment="1">
      <alignment horizontal="center"/>
    </xf>
    <xf numFmtId="3" fontId="7" fillId="6" borderId="0" xfId="5" applyNumberFormat="1" applyFont="1" applyFill="1" applyAlignment="1">
      <alignment horizontal="center"/>
    </xf>
    <xf numFmtId="3" fontId="4" fillId="8" borderId="0" xfId="5" applyNumberFormat="1" applyFont="1" applyFill="1" applyAlignment="1">
      <alignment horizontal="center"/>
    </xf>
    <xf numFmtId="0" fontId="14" fillId="7" borderId="0" xfId="5" applyFont="1" applyFill="1" applyAlignment="1">
      <alignment horizontal="left" wrapText="1"/>
    </xf>
    <xf numFmtId="0" fontId="0" fillId="0" borderId="0" xfId="0" applyAlignment="1"/>
    <xf numFmtId="0" fontId="0" fillId="0" borderId="0" xfId="0" applyAlignment="1">
      <alignment horizontal="center"/>
    </xf>
    <xf numFmtId="0" fontId="14" fillId="7" borderId="0" xfId="5" applyFont="1" applyFill="1" applyAlignment="1">
      <alignment horizontal="left" vertical="top" wrapText="1"/>
    </xf>
    <xf numFmtId="0" fontId="0" fillId="0" borderId="0" xfId="0" applyAlignment="1">
      <alignment wrapText="1"/>
    </xf>
    <xf numFmtId="0" fontId="43" fillId="0" borderId="0" xfId="2" applyFont="1" applyFill="1" applyAlignment="1">
      <alignment horizontal="center"/>
    </xf>
    <xf numFmtId="0" fontId="3" fillId="0" borderId="0" xfId="2" applyAlignment="1"/>
  </cellXfs>
  <cellStyles count="88">
    <cellStyle name="Body_numberformat" xfId="82"/>
    <cellStyle name="Bold" xfId="83"/>
    <cellStyle name="ColHead" xfId="12"/>
    <cellStyle name="ColHeadBold" xfId="13"/>
    <cellStyle name="Comma" xfId="87" builtinId="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xfId="0" builtinId="0"/>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27" xfId="86"/>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48" xfId="85"/>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Equity" xfId="81"/>
    <cellStyle name="Normal_GCR Key" xfId="80"/>
    <cellStyle name="Normal_GCR Key 2" xfId="84"/>
    <cellStyle name="Normal_GCR Net Debt" xfId="9"/>
    <cellStyle name="Normal_Vopak_Terminal_Capacity_ reconsilliation since 2003" xfId="5"/>
    <cellStyle name="Percent" xfId="1" builtinId="5"/>
    <cellStyle name="Percent 2" xfId="39"/>
    <cellStyle name="Percent 3" xfId="40"/>
    <cellStyle name="Percent 4" xfId="69"/>
    <cellStyle name="Percent 5" xfId="72"/>
    <cellStyle name="Standaard 2" xfId="78"/>
    <cellStyle name="TableText" xfId="41"/>
    <cellStyle name="TableTextBold" xfId="42"/>
  </cellStyles>
  <dxfs count="1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71"/>
  <sheetViews>
    <sheetView showGridLines="0" tabSelected="1" zoomScaleNormal="100" zoomScaleSheetLayoutView="100" workbookViewId="0"/>
  </sheetViews>
  <sheetFormatPr defaultRowHeight="12.5" x14ac:dyDescent="0.25"/>
  <cols>
    <col min="1" max="2" width="2.36328125" customWidth="1"/>
    <col min="3" max="3" width="27.08984375" customWidth="1"/>
    <col min="4" max="4" width="12.90625" customWidth="1"/>
  </cols>
  <sheetData>
    <row r="1" spans="1:16" x14ac:dyDescent="0.25">
      <c r="A1" s="182"/>
    </row>
    <row r="3" spans="1:16" ht="23" x14ac:dyDescent="0.25">
      <c r="B3" s="4"/>
      <c r="C3" s="4"/>
      <c r="D3" s="4"/>
      <c r="E3" s="4"/>
      <c r="F3" s="4"/>
      <c r="G3" s="4"/>
      <c r="I3" s="4"/>
      <c r="J3" s="4"/>
      <c r="L3" s="4"/>
      <c r="M3" s="6"/>
      <c r="N3" s="5"/>
      <c r="O3" s="6"/>
      <c r="P3" s="4"/>
    </row>
    <row r="4" spans="1:16" ht="23" x14ac:dyDescent="0.5">
      <c r="B4" s="4"/>
      <c r="C4" s="4"/>
      <c r="D4" s="168" t="s">
        <v>591</v>
      </c>
      <c r="F4" s="4"/>
      <c r="G4" s="4"/>
      <c r="H4" s="4"/>
      <c r="I4" s="4"/>
      <c r="J4" s="4"/>
      <c r="K4" s="4"/>
      <c r="L4" s="4"/>
      <c r="M4" s="4"/>
      <c r="N4" s="5"/>
      <c r="O4" s="4"/>
      <c r="P4" s="4"/>
    </row>
    <row r="5" spans="1:16" x14ac:dyDescent="0.25">
      <c r="B5" s="4"/>
      <c r="C5" s="4"/>
      <c r="D5" s="4"/>
      <c r="E5" s="4"/>
      <c r="F5" s="4"/>
      <c r="G5" s="4"/>
      <c r="H5" s="4"/>
      <c r="I5" s="4"/>
      <c r="J5" s="4"/>
      <c r="K5" s="4"/>
      <c r="L5" s="4"/>
      <c r="M5" s="4"/>
      <c r="N5" s="5"/>
      <c r="O5" s="4"/>
      <c r="P5" s="4"/>
    </row>
    <row r="6" spans="1:16" x14ac:dyDescent="0.25">
      <c r="B6" s="4"/>
      <c r="C6" s="4"/>
      <c r="D6" s="4"/>
      <c r="E6" s="4"/>
      <c r="F6" s="4"/>
      <c r="G6" s="4"/>
      <c r="H6" s="4"/>
      <c r="I6" s="4"/>
      <c r="J6" s="4"/>
      <c r="K6" s="4"/>
      <c r="L6" s="4"/>
      <c r="M6" s="4"/>
      <c r="N6" s="5"/>
      <c r="O6" s="4"/>
      <c r="P6" s="4"/>
    </row>
    <row r="7" spans="1:16" x14ac:dyDescent="0.25">
      <c r="B7" s="4"/>
      <c r="C7" s="4"/>
      <c r="D7" s="4"/>
      <c r="E7" s="4"/>
      <c r="F7" s="4"/>
      <c r="G7" s="4"/>
      <c r="H7" s="4"/>
      <c r="I7" s="4"/>
      <c r="J7" s="4"/>
      <c r="K7" s="4"/>
      <c r="L7" s="4"/>
      <c r="M7" s="4"/>
      <c r="N7" s="5"/>
      <c r="O7" s="4"/>
      <c r="P7" s="4"/>
    </row>
    <row r="8" spans="1:16" ht="23" x14ac:dyDescent="0.25">
      <c r="B8" s="4"/>
      <c r="C8" s="4"/>
      <c r="D8" s="7"/>
      <c r="E8" s="4"/>
      <c r="F8" s="4"/>
      <c r="G8" s="4"/>
      <c r="H8" s="4"/>
      <c r="I8" s="4"/>
      <c r="J8" s="4"/>
      <c r="K8" s="4"/>
      <c r="L8" s="5"/>
      <c r="M8" s="6"/>
      <c r="N8" s="5"/>
      <c r="O8" s="6"/>
      <c r="P8" s="4"/>
    </row>
    <row r="9" spans="1:16" ht="13" x14ac:dyDescent="0.3">
      <c r="B9" s="4"/>
      <c r="C9" s="3" t="s">
        <v>41</v>
      </c>
      <c r="D9" s="7"/>
      <c r="E9" s="7"/>
      <c r="F9" s="4"/>
      <c r="G9" s="7"/>
      <c r="H9" s="4"/>
      <c r="I9" s="4"/>
      <c r="J9" s="4"/>
      <c r="K9" s="4"/>
      <c r="L9" s="5"/>
      <c r="M9" s="4"/>
      <c r="N9" s="5"/>
      <c r="O9" s="4"/>
      <c r="P9" s="4"/>
    </row>
    <row r="10" spans="1:16" x14ac:dyDescent="0.25">
      <c r="B10" s="4"/>
      <c r="C10" s="69" t="s">
        <v>206</v>
      </c>
      <c r="D10" s="7"/>
      <c r="E10" s="68"/>
      <c r="F10" s="4"/>
      <c r="G10" s="7"/>
      <c r="H10" s="4"/>
      <c r="I10" s="4"/>
      <c r="J10" s="4"/>
      <c r="K10" s="4"/>
      <c r="L10" s="5"/>
      <c r="M10" s="4"/>
      <c r="N10" s="5"/>
      <c r="O10" s="4"/>
      <c r="P10" s="4"/>
    </row>
    <row r="11" spans="1:16" x14ac:dyDescent="0.25">
      <c r="B11" s="4"/>
      <c r="C11" s="69" t="s">
        <v>357</v>
      </c>
      <c r="D11" s="68"/>
      <c r="E11" s="68"/>
      <c r="F11" s="4"/>
      <c r="G11" s="8"/>
      <c r="H11" s="4"/>
      <c r="I11" s="4"/>
      <c r="J11" s="4"/>
      <c r="K11" s="4"/>
      <c r="L11" s="5"/>
      <c r="M11" s="4"/>
      <c r="N11" s="5"/>
      <c r="O11" s="4"/>
      <c r="P11" s="4"/>
    </row>
    <row r="12" spans="1:16" x14ac:dyDescent="0.25">
      <c r="B12" s="4"/>
      <c r="C12" s="69" t="s">
        <v>595</v>
      </c>
      <c r="D12" s="7"/>
      <c r="E12" s="68"/>
      <c r="F12" s="4"/>
      <c r="G12" s="7"/>
      <c r="H12" s="4"/>
      <c r="I12" s="4"/>
      <c r="J12" s="4"/>
      <c r="K12" s="4"/>
      <c r="L12" s="5"/>
      <c r="M12" s="4"/>
      <c r="N12" s="5"/>
      <c r="O12" s="4"/>
      <c r="P12" s="4"/>
    </row>
    <row r="13" spans="1:16" x14ac:dyDescent="0.25">
      <c r="F13" s="4"/>
    </row>
    <row r="14" spans="1:16" x14ac:dyDescent="0.25">
      <c r="B14" s="4"/>
      <c r="C14" s="69" t="s">
        <v>386</v>
      </c>
      <c r="D14" s="7"/>
      <c r="E14" s="68"/>
      <c r="F14" s="4"/>
      <c r="G14" s="7"/>
      <c r="H14" s="4"/>
      <c r="I14" s="4"/>
      <c r="J14" s="4"/>
      <c r="K14" s="4"/>
      <c r="L14" s="5"/>
      <c r="M14" s="4"/>
      <c r="N14" s="5"/>
      <c r="O14" s="4"/>
      <c r="P14" s="4"/>
    </row>
    <row r="15" spans="1:16" x14ac:dyDescent="0.25">
      <c r="B15" s="4"/>
      <c r="C15" s="69" t="s">
        <v>387</v>
      </c>
      <c r="D15" s="7"/>
      <c r="E15" s="68"/>
      <c r="F15" s="4"/>
      <c r="G15" s="7"/>
      <c r="H15" s="4"/>
      <c r="I15" s="4"/>
      <c r="J15" s="4"/>
      <c r="K15" s="4"/>
      <c r="L15" s="5"/>
      <c r="M15" s="4"/>
      <c r="N15" s="5"/>
      <c r="O15" s="4"/>
      <c r="P15" s="4"/>
    </row>
    <row r="16" spans="1:16" x14ac:dyDescent="0.25">
      <c r="B16" s="4"/>
      <c r="C16" s="69" t="s">
        <v>388</v>
      </c>
      <c r="D16" s="7"/>
      <c r="E16" s="68"/>
      <c r="F16" s="4"/>
      <c r="G16" s="7"/>
      <c r="H16" s="4"/>
      <c r="I16" s="4"/>
      <c r="J16" s="4"/>
      <c r="K16" s="4"/>
      <c r="L16" s="5"/>
      <c r="M16" s="4"/>
      <c r="N16" s="5"/>
      <c r="O16" s="4"/>
      <c r="P16" s="4"/>
    </row>
    <row r="17" spans="2:16" x14ac:dyDescent="0.25">
      <c r="B17" s="4"/>
      <c r="C17" s="69" t="s">
        <v>466</v>
      </c>
      <c r="D17" s="7"/>
      <c r="E17" s="68"/>
      <c r="F17" s="4"/>
      <c r="G17" s="7"/>
      <c r="H17" s="4"/>
      <c r="I17" s="4"/>
      <c r="J17" s="4"/>
      <c r="K17" s="4"/>
      <c r="L17" s="5"/>
      <c r="M17" s="4"/>
      <c r="N17" s="5"/>
      <c r="O17" s="4"/>
      <c r="P17" s="4"/>
    </row>
    <row r="18" spans="2:16" ht="14.25" customHeight="1" x14ac:dyDescent="0.25">
      <c r="B18" s="4"/>
      <c r="C18" s="69" t="s">
        <v>390</v>
      </c>
      <c r="D18" s="68"/>
      <c r="E18" s="68"/>
      <c r="F18" s="4"/>
      <c r="G18" s="8"/>
      <c r="H18" s="4"/>
      <c r="I18" s="4"/>
      <c r="J18" s="4"/>
      <c r="K18" s="4"/>
      <c r="L18" s="5"/>
      <c r="M18" s="6"/>
      <c r="N18" s="5"/>
      <c r="O18" s="6"/>
      <c r="P18" s="4"/>
    </row>
    <row r="19" spans="2:16" ht="14.25" customHeight="1" x14ac:dyDescent="0.25">
      <c r="B19" s="4"/>
      <c r="C19" s="69"/>
      <c r="D19" s="68"/>
      <c r="E19" s="68"/>
      <c r="F19" s="4"/>
      <c r="G19" s="8"/>
      <c r="H19" s="4"/>
      <c r="I19" s="4"/>
      <c r="J19" s="4"/>
      <c r="K19" s="4"/>
      <c r="L19" s="5"/>
      <c r="M19" s="6"/>
      <c r="N19" s="5"/>
      <c r="O19" s="6"/>
      <c r="P19" s="4"/>
    </row>
    <row r="20" spans="2:16" x14ac:dyDescent="0.25">
      <c r="B20" s="4"/>
      <c r="C20" s="99" t="s">
        <v>251</v>
      </c>
      <c r="D20" s="7"/>
      <c r="E20" s="68"/>
      <c r="F20" s="4"/>
      <c r="G20" s="7"/>
      <c r="H20" s="4"/>
      <c r="I20" s="4"/>
      <c r="J20" s="4"/>
      <c r="K20" s="4"/>
      <c r="L20" s="5"/>
      <c r="M20" s="4"/>
      <c r="N20" s="5"/>
      <c r="O20" s="4"/>
      <c r="P20" s="4"/>
    </row>
    <row r="21" spans="2:16" x14ac:dyDescent="0.25">
      <c r="B21" s="4"/>
      <c r="C21" s="69" t="s">
        <v>464</v>
      </c>
      <c r="D21" s="7"/>
      <c r="E21" s="68"/>
      <c r="F21" s="4"/>
      <c r="G21" s="8"/>
      <c r="H21" s="4"/>
      <c r="I21" s="4"/>
      <c r="J21" s="4"/>
      <c r="K21" s="4"/>
      <c r="L21" s="5"/>
      <c r="M21" s="4"/>
      <c r="N21" s="5"/>
      <c r="O21" s="4"/>
      <c r="P21" s="4"/>
    </row>
    <row r="22" spans="2:16" x14ac:dyDescent="0.25">
      <c r="B22" s="4"/>
      <c r="C22" s="99"/>
      <c r="D22" s="7"/>
      <c r="E22" s="68"/>
      <c r="F22" s="4"/>
      <c r="G22" s="7"/>
      <c r="H22" s="4"/>
      <c r="I22" s="4"/>
      <c r="J22" s="4"/>
      <c r="K22" s="4"/>
      <c r="L22" s="5"/>
      <c r="M22" s="4"/>
      <c r="N22" s="5"/>
      <c r="O22" s="4"/>
      <c r="P22" s="4"/>
    </row>
    <row r="23" spans="2:16" x14ac:dyDescent="0.25">
      <c r="B23" s="4"/>
      <c r="C23" s="166" t="s">
        <v>467</v>
      </c>
      <c r="D23" s="7"/>
      <c r="F23" s="4"/>
      <c r="G23" s="8"/>
      <c r="H23" s="4"/>
      <c r="I23" s="4"/>
      <c r="J23" s="4"/>
      <c r="K23" s="4"/>
      <c r="L23" s="5"/>
      <c r="M23" s="4"/>
      <c r="N23" s="5"/>
      <c r="O23" s="4"/>
      <c r="P23" s="4"/>
    </row>
    <row r="24" spans="2:16" x14ac:dyDescent="0.25">
      <c r="B24" s="4"/>
      <c r="C24" s="69" t="s">
        <v>468</v>
      </c>
      <c r="D24" s="7"/>
      <c r="E24" s="68"/>
      <c r="F24" s="4"/>
      <c r="G24" s="8"/>
      <c r="H24" s="4"/>
      <c r="I24" s="4"/>
      <c r="J24" s="4"/>
      <c r="K24" s="4"/>
      <c r="L24" s="5"/>
      <c r="M24" s="4"/>
      <c r="N24" s="5"/>
      <c r="O24" s="4"/>
      <c r="P24" s="4"/>
    </row>
    <row r="25" spans="2:16" x14ac:dyDescent="0.25">
      <c r="F25" s="4"/>
    </row>
    <row r="26" spans="2:16" x14ac:dyDescent="0.25">
      <c r="B26" s="4"/>
      <c r="C26" s="69" t="s">
        <v>211</v>
      </c>
      <c r="D26" s="7"/>
      <c r="E26" s="68"/>
      <c r="F26" s="4"/>
      <c r="G26" s="8"/>
      <c r="H26" s="4"/>
      <c r="I26" s="4"/>
      <c r="J26" s="4"/>
      <c r="K26" s="4"/>
      <c r="L26" s="5"/>
      <c r="M26" s="4"/>
      <c r="N26" s="5"/>
      <c r="O26" s="4"/>
      <c r="P26" s="4"/>
    </row>
    <row r="27" spans="2:16" x14ac:dyDescent="0.25">
      <c r="B27" s="4"/>
      <c r="C27" s="167" t="s">
        <v>343</v>
      </c>
      <c r="D27" s="7"/>
      <c r="E27" s="68"/>
      <c r="F27" s="4"/>
      <c r="G27" s="8"/>
      <c r="H27" s="4"/>
      <c r="I27" s="4"/>
      <c r="J27" s="4"/>
      <c r="K27" s="4"/>
      <c r="L27" s="5"/>
      <c r="M27" s="4"/>
      <c r="N27" s="5"/>
      <c r="O27" s="4"/>
      <c r="P27" s="4"/>
    </row>
    <row r="28" spans="2:16" x14ac:dyDescent="0.25">
      <c r="B28" s="4"/>
      <c r="C28" s="69"/>
      <c r="D28" s="7"/>
      <c r="E28" s="68"/>
      <c r="F28" s="4"/>
      <c r="G28" s="8"/>
      <c r="H28" s="4"/>
      <c r="I28" s="4"/>
      <c r="J28" s="4"/>
      <c r="K28" s="4"/>
      <c r="L28" s="5"/>
      <c r="M28" s="4"/>
      <c r="N28" s="5"/>
      <c r="O28" s="4"/>
      <c r="P28" s="4"/>
    </row>
    <row r="29" spans="2:16" ht="13" x14ac:dyDescent="0.3">
      <c r="B29" s="4"/>
      <c r="C29" s="3" t="s">
        <v>42</v>
      </c>
      <c r="D29" s="9"/>
      <c r="E29" s="10"/>
      <c r="F29" s="4"/>
      <c r="G29" s="7"/>
      <c r="H29" s="4"/>
      <c r="I29" s="4"/>
      <c r="J29" s="4"/>
      <c r="K29" s="4"/>
      <c r="L29" s="5"/>
      <c r="M29" s="4"/>
      <c r="N29" s="5"/>
      <c r="O29" s="4"/>
      <c r="P29" s="4"/>
    </row>
    <row r="30" spans="2:16" x14ac:dyDescent="0.25">
      <c r="B30" s="4"/>
      <c r="C30" s="9" t="s">
        <v>43</v>
      </c>
      <c r="D30" s="9"/>
      <c r="E30" s="10"/>
      <c r="F30" s="4"/>
      <c r="G30" s="7"/>
      <c r="H30" s="4"/>
      <c r="I30" s="4"/>
      <c r="J30" s="4"/>
      <c r="K30" s="4"/>
      <c r="L30" s="5"/>
      <c r="M30" s="4"/>
      <c r="N30" s="5"/>
      <c r="O30" s="4"/>
      <c r="P30" s="4"/>
    </row>
    <row r="31" spans="2:16" ht="12.75" customHeight="1" x14ac:dyDescent="0.25">
      <c r="B31" s="4"/>
      <c r="C31" s="11" t="s">
        <v>44</v>
      </c>
      <c r="D31" s="12" t="s">
        <v>181</v>
      </c>
      <c r="E31" s="13"/>
      <c r="F31" s="14"/>
      <c r="G31" s="15"/>
      <c r="H31" s="4"/>
      <c r="I31" s="4"/>
      <c r="J31" s="4"/>
      <c r="K31" s="4"/>
      <c r="L31" s="5"/>
      <c r="M31" s="6"/>
      <c r="N31" s="5"/>
      <c r="O31" s="6"/>
      <c r="P31" s="4"/>
    </row>
    <row r="32" spans="2:16" x14ac:dyDescent="0.25">
      <c r="B32" s="4"/>
      <c r="C32" s="4"/>
      <c r="D32" s="4"/>
      <c r="E32" s="4"/>
      <c r="F32" s="4"/>
      <c r="G32" s="4"/>
      <c r="H32" s="4"/>
      <c r="I32" s="4"/>
      <c r="J32" s="4"/>
      <c r="K32" s="4"/>
      <c r="L32" s="5"/>
      <c r="M32" s="4"/>
      <c r="N32" s="5"/>
      <c r="O32" s="4"/>
      <c r="P32" s="4"/>
    </row>
    <row r="33" spans="2:17" x14ac:dyDescent="0.25">
      <c r="B33" s="4"/>
      <c r="C33" s="9" t="s">
        <v>45</v>
      </c>
      <c r="D33" s="4"/>
      <c r="E33" s="4"/>
      <c r="F33" s="4"/>
      <c r="G33" s="4"/>
      <c r="H33" s="4"/>
      <c r="I33" s="4"/>
      <c r="J33" s="4"/>
      <c r="K33" s="4"/>
      <c r="L33" s="5"/>
      <c r="M33" s="4"/>
      <c r="N33" s="5"/>
      <c r="O33" s="4"/>
      <c r="P33" s="4"/>
    </row>
    <row r="34" spans="2:17" x14ac:dyDescent="0.25">
      <c r="B34" s="4"/>
      <c r="C34" s="11" t="s">
        <v>44</v>
      </c>
      <c r="D34" s="12" t="s">
        <v>249</v>
      </c>
      <c r="E34" s="4"/>
      <c r="F34" s="4"/>
      <c r="G34" s="4"/>
      <c r="H34" s="4"/>
      <c r="I34" s="4"/>
      <c r="J34" s="4"/>
      <c r="K34" s="4"/>
      <c r="L34" s="5"/>
      <c r="M34" s="4"/>
      <c r="N34" s="5"/>
      <c r="O34" s="4"/>
      <c r="P34" s="4"/>
    </row>
    <row r="35" spans="2:17" x14ac:dyDescent="0.25">
      <c r="B35" s="4"/>
      <c r="C35" s="4"/>
      <c r="D35" s="4"/>
      <c r="E35" s="4"/>
      <c r="F35" s="4"/>
      <c r="G35" s="4"/>
      <c r="H35" s="4"/>
      <c r="I35" s="4"/>
      <c r="J35" s="4"/>
      <c r="K35" s="4"/>
      <c r="L35" s="5"/>
      <c r="M35" s="4"/>
      <c r="N35" s="5"/>
      <c r="O35" s="4"/>
      <c r="P35" s="4"/>
    </row>
    <row r="36" spans="2:17" ht="23" x14ac:dyDescent="0.3">
      <c r="B36" s="4"/>
      <c r="C36" s="3" t="s">
        <v>185</v>
      </c>
      <c r="D36" s="4"/>
      <c r="E36" s="4"/>
      <c r="F36" s="4"/>
      <c r="G36" s="4"/>
      <c r="H36" s="4"/>
      <c r="I36" s="4"/>
      <c r="J36" s="4"/>
      <c r="K36" s="4"/>
      <c r="L36" s="5"/>
      <c r="M36" s="6"/>
      <c r="N36" s="5"/>
      <c r="O36" s="6"/>
      <c r="P36" s="4"/>
    </row>
    <row r="37" spans="2:17" x14ac:dyDescent="0.25">
      <c r="B37" s="4"/>
      <c r="C37" s="525" t="s">
        <v>592</v>
      </c>
      <c r="D37" s="525"/>
      <c r="E37" s="525"/>
      <c r="F37" s="525"/>
      <c r="G37" s="525"/>
      <c r="H37" s="525"/>
      <c r="I37" s="525"/>
      <c r="J37" s="525"/>
      <c r="K37" s="525"/>
      <c r="L37" s="525"/>
      <c r="M37" s="525"/>
      <c r="N37" s="525"/>
      <c r="O37" s="525"/>
      <c r="P37" s="525"/>
      <c r="Q37" s="525"/>
    </row>
    <row r="38" spans="2:17" x14ac:dyDescent="0.25">
      <c r="B38" s="4"/>
      <c r="C38" s="525"/>
      <c r="D38" s="525"/>
      <c r="E38" s="525"/>
      <c r="F38" s="525"/>
      <c r="G38" s="525"/>
      <c r="H38" s="525"/>
      <c r="I38" s="525"/>
      <c r="J38" s="525"/>
      <c r="K38" s="525"/>
      <c r="L38" s="525"/>
      <c r="M38" s="525"/>
      <c r="N38" s="525"/>
      <c r="O38" s="525"/>
      <c r="P38" s="525"/>
      <c r="Q38" s="525"/>
    </row>
    <row r="39" spans="2:17" x14ac:dyDescent="0.25">
      <c r="B39" s="4"/>
      <c r="C39" s="525"/>
      <c r="D39" s="525"/>
      <c r="E39" s="525"/>
      <c r="F39" s="525"/>
      <c r="G39" s="525"/>
      <c r="H39" s="525"/>
      <c r="I39" s="525"/>
      <c r="J39" s="525"/>
      <c r="K39" s="525"/>
      <c r="L39" s="525"/>
      <c r="M39" s="525"/>
      <c r="N39" s="525"/>
      <c r="O39" s="525"/>
      <c r="P39" s="525"/>
      <c r="Q39" s="525"/>
    </row>
    <row r="40" spans="2:17" x14ac:dyDescent="0.25">
      <c r="B40" s="4"/>
      <c r="C40" s="525"/>
      <c r="D40" s="525"/>
      <c r="E40" s="525"/>
      <c r="F40" s="525"/>
      <c r="G40" s="525"/>
      <c r="H40" s="525"/>
      <c r="I40" s="525"/>
      <c r="J40" s="525"/>
      <c r="K40" s="525"/>
      <c r="L40" s="525"/>
      <c r="M40" s="525"/>
      <c r="N40" s="525"/>
      <c r="O40" s="525"/>
      <c r="P40" s="525"/>
      <c r="Q40" s="525"/>
    </row>
    <row r="41" spans="2:17" x14ac:dyDescent="0.25">
      <c r="B41" s="4"/>
      <c r="C41" s="525"/>
      <c r="D41" s="525"/>
      <c r="E41" s="525"/>
      <c r="F41" s="525"/>
      <c r="G41" s="525"/>
      <c r="H41" s="525"/>
      <c r="I41" s="525"/>
      <c r="J41" s="525"/>
      <c r="K41" s="525"/>
      <c r="L41" s="525"/>
      <c r="M41" s="525"/>
      <c r="N41" s="525"/>
      <c r="O41" s="525"/>
      <c r="P41" s="525"/>
      <c r="Q41" s="525"/>
    </row>
    <row r="42" spans="2:17" x14ac:dyDescent="0.25">
      <c r="B42" s="4"/>
      <c r="C42" s="525"/>
      <c r="D42" s="525"/>
      <c r="E42" s="525"/>
      <c r="F42" s="525"/>
      <c r="G42" s="525"/>
      <c r="H42" s="525"/>
      <c r="I42" s="525"/>
      <c r="J42" s="525"/>
      <c r="K42" s="525"/>
      <c r="L42" s="525"/>
      <c r="M42" s="525"/>
      <c r="N42" s="525"/>
      <c r="O42" s="525"/>
      <c r="P42" s="525"/>
      <c r="Q42" s="525"/>
    </row>
    <row r="43" spans="2:17" x14ac:dyDescent="0.25">
      <c r="B43" s="4"/>
      <c r="C43" s="525"/>
      <c r="D43" s="525"/>
      <c r="E43" s="525"/>
      <c r="F43" s="525"/>
      <c r="G43" s="525"/>
      <c r="H43" s="525"/>
      <c r="I43" s="525"/>
      <c r="J43" s="525"/>
      <c r="K43" s="525"/>
      <c r="L43" s="525"/>
      <c r="M43" s="525"/>
      <c r="N43" s="525"/>
      <c r="O43" s="525"/>
      <c r="P43" s="525"/>
      <c r="Q43" s="525"/>
    </row>
    <row r="44" spans="2:17" x14ac:dyDescent="0.25">
      <c r="B44" s="4"/>
      <c r="C44" s="525"/>
      <c r="D44" s="525"/>
      <c r="E44" s="525"/>
      <c r="F44" s="525"/>
      <c r="G44" s="525"/>
      <c r="H44" s="525"/>
      <c r="I44" s="525"/>
      <c r="J44" s="525"/>
      <c r="K44" s="525"/>
      <c r="L44" s="525"/>
      <c r="M44" s="525"/>
      <c r="N44" s="525"/>
      <c r="O44" s="525"/>
      <c r="P44" s="525"/>
      <c r="Q44" s="525"/>
    </row>
    <row r="45" spans="2:17" ht="13.5" customHeight="1" x14ac:dyDescent="0.25">
      <c r="B45" s="4"/>
      <c r="C45" s="525"/>
      <c r="D45" s="525"/>
      <c r="E45" s="525"/>
      <c r="F45" s="525"/>
      <c r="G45" s="525"/>
      <c r="H45" s="525"/>
      <c r="I45" s="525"/>
      <c r="J45" s="525"/>
      <c r="K45" s="525"/>
      <c r="L45" s="525"/>
      <c r="M45" s="525"/>
      <c r="N45" s="525"/>
      <c r="O45" s="525"/>
      <c r="P45" s="525"/>
      <c r="Q45" s="525"/>
    </row>
    <row r="46" spans="2:17" x14ac:dyDescent="0.25">
      <c r="B46" s="4"/>
      <c r="C46" s="525"/>
      <c r="D46" s="525"/>
      <c r="E46" s="525"/>
      <c r="F46" s="525"/>
      <c r="G46" s="525"/>
      <c r="H46" s="525"/>
      <c r="I46" s="525"/>
      <c r="J46" s="525"/>
      <c r="K46" s="525"/>
      <c r="L46" s="525"/>
      <c r="M46" s="525"/>
      <c r="N46" s="525"/>
      <c r="O46" s="525"/>
      <c r="P46" s="525"/>
      <c r="Q46" s="525"/>
    </row>
    <row r="47" spans="2:17" x14ac:dyDescent="0.25">
      <c r="B47" s="4"/>
      <c r="C47" s="525"/>
      <c r="D47" s="525"/>
      <c r="E47" s="525"/>
      <c r="F47" s="525"/>
      <c r="G47" s="525"/>
      <c r="H47" s="525"/>
      <c r="I47" s="525"/>
      <c r="J47" s="525"/>
      <c r="K47" s="525"/>
      <c r="L47" s="525"/>
      <c r="M47" s="525"/>
      <c r="N47" s="525"/>
      <c r="O47" s="525"/>
      <c r="P47" s="525"/>
      <c r="Q47" s="525"/>
    </row>
    <row r="48" spans="2:17" x14ac:dyDescent="0.25">
      <c r="B48" s="4"/>
      <c r="C48" s="525"/>
      <c r="D48" s="525"/>
      <c r="E48" s="525"/>
      <c r="F48" s="525"/>
      <c r="G48" s="525"/>
      <c r="H48" s="525"/>
      <c r="I48" s="525"/>
      <c r="J48" s="525"/>
      <c r="K48" s="525"/>
      <c r="L48" s="525"/>
      <c r="M48" s="525"/>
      <c r="N48" s="525"/>
      <c r="O48" s="525"/>
      <c r="P48" s="525"/>
      <c r="Q48" s="525"/>
    </row>
    <row r="49" spans="2:17" x14ac:dyDescent="0.25">
      <c r="B49" s="4"/>
      <c r="C49" s="525"/>
      <c r="D49" s="525"/>
      <c r="E49" s="525"/>
      <c r="F49" s="525"/>
      <c r="G49" s="525"/>
      <c r="H49" s="525"/>
      <c r="I49" s="525"/>
      <c r="J49" s="525"/>
      <c r="K49" s="525"/>
      <c r="L49" s="525"/>
      <c r="M49" s="525"/>
      <c r="N49" s="525"/>
      <c r="O49" s="525"/>
      <c r="P49" s="525"/>
      <c r="Q49" s="525"/>
    </row>
    <row r="50" spans="2:17" x14ac:dyDescent="0.25">
      <c r="B50" s="4"/>
      <c r="C50" s="525"/>
      <c r="D50" s="525"/>
      <c r="E50" s="525"/>
      <c r="F50" s="525"/>
      <c r="G50" s="525"/>
      <c r="H50" s="525"/>
      <c r="I50" s="525"/>
      <c r="J50" s="525"/>
      <c r="K50" s="525"/>
      <c r="L50" s="525"/>
      <c r="M50" s="525"/>
      <c r="N50" s="525"/>
      <c r="O50" s="525"/>
      <c r="P50" s="525"/>
      <c r="Q50" s="525"/>
    </row>
    <row r="51" spans="2:17" x14ac:dyDescent="0.25">
      <c r="B51" s="4"/>
      <c r="C51" s="525"/>
      <c r="D51" s="525"/>
      <c r="E51" s="525"/>
      <c r="F51" s="525"/>
      <c r="G51" s="525"/>
      <c r="H51" s="525"/>
      <c r="I51" s="525"/>
      <c r="J51" s="525"/>
      <c r="K51" s="525"/>
      <c r="L51" s="525"/>
      <c r="M51" s="525"/>
      <c r="N51" s="525"/>
      <c r="O51" s="525"/>
      <c r="P51" s="525"/>
      <c r="Q51" s="525"/>
    </row>
    <row r="52" spans="2:17" x14ac:dyDescent="0.25">
      <c r="B52" s="4"/>
      <c r="C52" s="454"/>
      <c r="D52" s="454"/>
      <c r="E52" s="454"/>
      <c r="F52" s="454"/>
      <c r="G52" s="454"/>
      <c r="H52" s="454"/>
      <c r="I52" s="454"/>
      <c r="J52" s="454"/>
      <c r="K52" s="454"/>
      <c r="L52" s="454"/>
      <c r="M52" s="454"/>
      <c r="N52" s="454"/>
      <c r="O52" s="454"/>
      <c r="P52" s="454"/>
      <c r="Q52" s="454"/>
    </row>
    <row r="53" spans="2:17" ht="13" x14ac:dyDescent="0.3">
      <c r="B53" s="4"/>
      <c r="C53" s="3" t="s">
        <v>47</v>
      </c>
      <c r="D53" s="5"/>
      <c r="E53" s="5"/>
      <c r="F53" s="5"/>
      <c r="G53" s="5"/>
      <c r="H53" s="5"/>
      <c r="I53" s="5"/>
      <c r="J53" s="5"/>
      <c r="K53" s="5"/>
      <c r="L53" s="5"/>
      <c r="M53" s="4"/>
      <c r="N53" s="5"/>
      <c r="O53" s="4"/>
      <c r="P53" s="4"/>
      <c r="Q53" s="182"/>
    </row>
    <row r="54" spans="2:17" x14ac:dyDescent="0.25">
      <c r="B54" s="4"/>
      <c r="C54" s="525" t="s">
        <v>593</v>
      </c>
      <c r="D54" s="526"/>
      <c r="E54" s="526"/>
      <c r="F54" s="526"/>
      <c r="G54" s="526"/>
      <c r="H54" s="526"/>
      <c r="I54" s="526"/>
      <c r="J54" s="526"/>
      <c r="K54" s="526"/>
      <c r="L54" s="526"/>
      <c r="M54" s="526"/>
      <c r="N54" s="526"/>
      <c r="O54" s="526"/>
      <c r="P54" s="526"/>
      <c r="Q54" s="526"/>
    </row>
    <row r="55" spans="2:17" x14ac:dyDescent="0.25">
      <c r="B55" s="4"/>
      <c r="C55" s="526"/>
      <c r="D55" s="526"/>
      <c r="E55" s="526"/>
      <c r="F55" s="526"/>
      <c r="G55" s="526"/>
      <c r="H55" s="526"/>
      <c r="I55" s="526"/>
      <c r="J55" s="526"/>
      <c r="K55" s="526"/>
      <c r="L55" s="526"/>
      <c r="M55" s="526"/>
      <c r="N55" s="526"/>
      <c r="O55" s="526"/>
      <c r="P55" s="526"/>
      <c r="Q55" s="526"/>
    </row>
    <row r="56" spans="2:17" x14ac:dyDescent="0.25">
      <c r="B56" s="4"/>
      <c r="C56" s="526"/>
      <c r="D56" s="526"/>
      <c r="E56" s="526"/>
      <c r="F56" s="526"/>
      <c r="G56" s="526"/>
      <c r="H56" s="526"/>
      <c r="I56" s="526"/>
      <c r="J56" s="526"/>
      <c r="K56" s="526"/>
      <c r="L56" s="526"/>
      <c r="M56" s="526"/>
      <c r="N56" s="526"/>
      <c r="O56" s="526"/>
      <c r="P56" s="526"/>
      <c r="Q56" s="526"/>
    </row>
    <row r="57" spans="2:17" x14ac:dyDescent="0.25">
      <c r="B57" s="4"/>
      <c r="C57" s="526"/>
      <c r="D57" s="526"/>
      <c r="E57" s="526"/>
      <c r="F57" s="526"/>
      <c r="G57" s="526"/>
      <c r="H57" s="526"/>
      <c r="I57" s="526"/>
      <c r="J57" s="526"/>
      <c r="K57" s="526"/>
      <c r="L57" s="526"/>
      <c r="M57" s="526"/>
      <c r="N57" s="526"/>
      <c r="O57" s="526"/>
      <c r="P57" s="526"/>
      <c r="Q57" s="526"/>
    </row>
    <row r="58" spans="2:17" x14ac:dyDescent="0.25">
      <c r="B58" s="4"/>
      <c r="C58" s="526"/>
      <c r="D58" s="526"/>
      <c r="E58" s="526"/>
      <c r="F58" s="526"/>
      <c r="G58" s="526"/>
      <c r="H58" s="526"/>
      <c r="I58" s="526"/>
      <c r="J58" s="526"/>
      <c r="K58" s="526"/>
      <c r="L58" s="526"/>
      <c r="M58" s="526"/>
      <c r="N58" s="526"/>
      <c r="O58" s="526"/>
      <c r="P58" s="526"/>
      <c r="Q58" s="526"/>
    </row>
    <row r="59" spans="2:17" x14ac:dyDescent="0.25">
      <c r="B59" s="4"/>
      <c r="C59" s="526"/>
      <c r="D59" s="526"/>
      <c r="E59" s="526"/>
      <c r="F59" s="526"/>
      <c r="G59" s="526"/>
      <c r="H59" s="526"/>
      <c r="I59" s="526"/>
      <c r="J59" s="526"/>
      <c r="K59" s="526"/>
      <c r="L59" s="526"/>
      <c r="M59" s="526"/>
      <c r="N59" s="526"/>
      <c r="O59" s="526"/>
      <c r="P59" s="526"/>
      <c r="Q59" s="526"/>
    </row>
    <row r="60" spans="2:17" x14ac:dyDescent="0.25">
      <c r="B60" s="4"/>
      <c r="C60" s="526"/>
      <c r="D60" s="526"/>
      <c r="E60" s="526"/>
      <c r="F60" s="526"/>
      <c r="G60" s="526"/>
      <c r="H60" s="526"/>
      <c r="I60" s="526"/>
      <c r="J60" s="526"/>
      <c r="K60" s="526"/>
      <c r="L60" s="526"/>
      <c r="M60" s="526"/>
      <c r="N60" s="526"/>
      <c r="O60" s="526"/>
      <c r="P60" s="526"/>
      <c r="Q60" s="526"/>
    </row>
    <row r="61" spans="2:17" x14ac:dyDescent="0.25">
      <c r="B61" s="4"/>
      <c r="C61" s="526"/>
      <c r="D61" s="526"/>
      <c r="E61" s="526"/>
      <c r="F61" s="526"/>
      <c r="G61" s="526"/>
      <c r="H61" s="526"/>
      <c r="I61" s="526"/>
      <c r="J61" s="526"/>
      <c r="K61" s="526"/>
      <c r="L61" s="526"/>
      <c r="M61" s="526"/>
      <c r="N61" s="526"/>
      <c r="O61" s="526"/>
      <c r="P61" s="526"/>
      <c r="Q61" s="526"/>
    </row>
    <row r="62" spans="2:17" x14ac:dyDescent="0.25">
      <c r="B62" s="4"/>
      <c r="C62" s="526"/>
      <c r="D62" s="526"/>
      <c r="E62" s="526"/>
      <c r="F62" s="526"/>
      <c r="G62" s="526"/>
      <c r="H62" s="526"/>
      <c r="I62" s="526"/>
      <c r="J62" s="526"/>
      <c r="K62" s="526"/>
      <c r="L62" s="526"/>
      <c r="M62" s="526"/>
      <c r="N62" s="526"/>
      <c r="O62" s="526"/>
      <c r="P62" s="526"/>
      <c r="Q62" s="526"/>
    </row>
    <row r="63" spans="2:17" x14ac:dyDescent="0.25">
      <c r="B63" s="4"/>
      <c r="C63" s="526"/>
      <c r="D63" s="526"/>
      <c r="E63" s="526"/>
      <c r="F63" s="526"/>
      <c r="G63" s="526"/>
      <c r="H63" s="526"/>
      <c r="I63" s="526"/>
      <c r="J63" s="526"/>
      <c r="K63" s="526"/>
      <c r="L63" s="526"/>
      <c r="M63" s="526"/>
      <c r="N63" s="526"/>
      <c r="O63" s="526"/>
      <c r="P63" s="526"/>
      <c r="Q63" s="526"/>
    </row>
    <row r="64" spans="2:17" x14ac:dyDescent="0.25">
      <c r="C64" s="526"/>
      <c r="D64" s="526"/>
      <c r="E64" s="526"/>
      <c r="F64" s="526"/>
      <c r="G64" s="526"/>
      <c r="H64" s="526"/>
      <c r="I64" s="526"/>
      <c r="J64" s="526"/>
      <c r="K64" s="526"/>
      <c r="L64" s="526"/>
      <c r="M64" s="526"/>
      <c r="N64" s="526"/>
      <c r="O64" s="526"/>
      <c r="P64" s="526"/>
      <c r="Q64" s="526"/>
    </row>
    <row r="65" spans="3:17" x14ac:dyDescent="0.25">
      <c r="C65" s="526"/>
      <c r="D65" s="526"/>
      <c r="E65" s="526"/>
      <c r="F65" s="526"/>
      <c r="G65" s="526"/>
      <c r="H65" s="526"/>
      <c r="I65" s="526"/>
      <c r="J65" s="526"/>
      <c r="K65" s="526"/>
      <c r="L65" s="526"/>
      <c r="M65" s="526"/>
      <c r="N65" s="526"/>
      <c r="O65" s="526"/>
      <c r="P65" s="526"/>
      <c r="Q65" s="526"/>
    </row>
    <row r="66" spans="3:17" x14ac:dyDescent="0.25">
      <c r="C66" s="526"/>
      <c r="D66" s="526"/>
      <c r="E66" s="526"/>
      <c r="F66" s="526"/>
      <c r="G66" s="526"/>
      <c r="H66" s="526"/>
      <c r="I66" s="526"/>
      <c r="J66" s="526"/>
      <c r="K66" s="526"/>
      <c r="L66" s="526"/>
      <c r="M66" s="526"/>
      <c r="N66" s="526"/>
      <c r="O66" s="526"/>
      <c r="P66" s="526"/>
      <c r="Q66" s="526"/>
    </row>
    <row r="67" spans="3:17" x14ac:dyDescent="0.25">
      <c r="C67" s="526"/>
      <c r="D67" s="526"/>
      <c r="E67" s="526"/>
      <c r="F67" s="526"/>
      <c r="G67" s="526"/>
      <c r="H67" s="526"/>
      <c r="I67" s="526"/>
      <c r="J67" s="526"/>
      <c r="K67" s="526"/>
      <c r="L67" s="526"/>
      <c r="M67" s="526"/>
      <c r="N67" s="526"/>
      <c r="O67" s="526"/>
      <c r="P67" s="526"/>
      <c r="Q67" s="526"/>
    </row>
    <row r="68" spans="3:17" x14ac:dyDescent="0.25">
      <c r="C68" s="526"/>
      <c r="D68" s="526"/>
      <c r="E68" s="526"/>
      <c r="F68" s="526"/>
      <c r="G68" s="526"/>
      <c r="H68" s="526"/>
      <c r="I68" s="526"/>
      <c r="J68" s="526"/>
      <c r="K68" s="526"/>
      <c r="L68" s="526"/>
      <c r="M68" s="526"/>
      <c r="N68" s="526"/>
      <c r="O68" s="526"/>
      <c r="P68" s="526"/>
      <c r="Q68" s="526"/>
    </row>
    <row r="69" spans="3:17" x14ac:dyDescent="0.25">
      <c r="C69" s="526"/>
      <c r="D69" s="526"/>
      <c r="E69" s="526"/>
      <c r="F69" s="526"/>
      <c r="G69" s="526"/>
      <c r="H69" s="526"/>
      <c r="I69" s="526"/>
      <c r="J69" s="526"/>
      <c r="K69" s="526"/>
      <c r="L69" s="526"/>
      <c r="M69" s="526"/>
      <c r="N69" s="526"/>
      <c r="O69" s="526"/>
      <c r="P69" s="526"/>
      <c r="Q69" s="526"/>
    </row>
    <row r="70" spans="3:17" x14ac:dyDescent="0.25">
      <c r="C70" s="526"/>
      <c r="D70" s="526"/>
      <c r="E70" s="526"/>
      <c r="F70" s="526"/>
      <c r="G70" s="526"/>
      <c r="H70" s="526"/>
      <c r="I70" s="526"/>
      <c r="J70" s="526"/>
      <c r="K70" s="526"/>
      <c r="L70" s="526"/>
      <c r="M70" s="526"/>
      <c r="N70" s="526"/>
      <c r="O70" s="526"/>
      <c r="P70" s="526"/>
      <c r="Q70" s="526"/>
    </row>
    <row r="71" spans="3:17" x14ac:dyDescent="0.25">
      <c r="C71" s="526"/>
      <c r="D71" s="526"/>
      <c r="E71" s="526"/>
      <c r="F71" s="526"/>
      <c r="G71" s="526"/>
      <c r="H71" s="526"/>
      <c r="I71" s="526"/>
      <c r="J71" s="526"/>
      <c r="K71" s="526"/>
      <c r="L71" s="526"/>
      <c r="M71" s="526"/>
      <c r="N71" s="526"/>
      <c r="O71" s="526"/>
      <c r="P71" s="526"/>
      <c r="Q71" s="526"/>
    </row>
  </sheetData>
  <mergeCells count="2">
    <mergeCell ref="C37:Q51"/>
    <mergeCell ref="C54:Q71"/>
  </mergeCells>
  <hyperlinks>
    <hyperlink ref="C10" location="'Highlights '!A1" display="Highlights"/>
    <hyperlink ref="C12" location="'Results by divisions'!A1" display="Results by Divisions"/>
    <hyperlink ref="C20" location="Segmentation!A1" display="Segmentation "/>
    <hyperlink ref="C26" location="'Capacity movement'!H359" display="Capacity movement"/>
    <hyperlink ref="C24" location="'Proport. Segment info'!A1" display="Proportionate segment information"/>
    <hyperlink ref="C23" location="'Prop. Financial info'!A1" display="Porportionate Financial Information"/>
    <hyperlink ref="C11" location="'Key figures'!A1" display="Key figures"/>
    <hyperlink ref="C27" location="'Capacity &amp; share per region'!A1" display="Capacity &amp; share per region"/>
    <hyperlink ref="C14" location="'Cons. Statement income'!A1" display="Consolidated Statement of Income"/>
    <hyperlink ref="C15" location="'Cons. Statement Comp. income'!A1" display="Consolidated Statement of Comprehensive Income"/>
    <hyperlink ref="C16" location="'Cons. Statement Fin. position'!A1" display="Consolidated Statement of Financial Position"/>
    <hyperlink ref="C17" location="'Cons. Statement Changes equity'!A1" display="Consolidated Statement of Changes in Equity "/>
    <hyperlink ref="C18" location="'Cons. Statement Cash Flow'!A1" display="Consolidated Statement of Cash Flows"/>
    <hyperlink ref="C21" location="'Segmentation per quarter'!A1" display="Segmentation per quarter"/>
    <hyperlink ref="F10" location="'Highlights '!A1" display="Highlights"/>
    <hyperlink ref="F12" location="'Results by division'!A1" display="Results by division"/>
    <hyperlink ref="F20" location="Segmentation!A1" display="Segmentation "/>
    <hyperlink ref="F26" location="'Capacity movement'!A1" display="Capacity movement"/>
    <hyperlink ref="F11" location="'Key figures'!A1" display="Key figures"/>
    <hyperlink ref="F27" location="'Capacity &amp; share per region'!A1" display="Capacity &amp; share per region"/>
    <hyperlink ref="F14" location="'Cons. Statement income'!A1" display="Consolidated Statement of Income"/>
    <hyperlink ref="F15" location="'Cons. Statement Comp. income'!A1" display="Consolidated Statement of Comprehensive Income"/>
    <hyperlink ref="F16" location="'Cons. Statement Fin. position'!A1" display="Consolidated Statement of Financial Position"/>
    <hyperlink ref="F17" location="'Cons. Statement Changes equity'!A1" display="Consolidated Statement of Changes in Equity "/>
    <hyperlink ref="F18" location="'Cons. Statement Cash Flow'!A1" display="Consolidated Statement of Cash Flows"/>
    <hyperlink ref="F23"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J32"/>
  <sheetViews>
    <sheetView showGridLines="0" zoomScaleNormal="100" zoomScaleSheetLayoutView="100" workbookViewId="0"/>
  </sheetViews>
  <sheetFormatPr defaultColWidth="9.08984375" defaultRowHeight="11.5" x14ac:dyDescent="0.25"/>
  <cols>
    <col min="1" max="1" width="3.453125" style="72" customWidth="1"/>
    <col min="2" max="4" width="9.08984375" style="72"/>
    <col min="5" max="5" width="59" style="72" customWidth="1"/>
    <col min="6" max="16384" width="9.08984375" style="72"/>
  </cols>
  <sheetData>
    <row r="1" spans="2:10" ht="12.75" customHeight="1" x14ac:dyDescent="0.25"/>
    <row r="2" spans="2:10" ht="18" customHeight="1" x14ac:dyDescent="0.4">
      <c r="B2" s="176" t="s">
        <v>206</v>
      </c>
      <c r="C2" s="176"/>
      <c r="E2" s="176"/>
    </row>
    <row r="3" spans="2:10" ht="12.75" customHeight="1" x14ac:dyDescent="0.25">
      <c r="E3" s="119"/>
      <c r="F3" s="119"/>
      <c r="G3" s="119"/>
      <c r="H3" s="119"/>
    </row>
    <row r="4" spans="2:10" ht="12.75" customHeight="1" x14ac:dyDescent="0.3">
      <c r="B4" s="124" t="s">
        <v>605</v>
      </c>
      <c r="C4" s="125" t="s">
        <v>534</v>
      </c>
      <c r="D4" s="125" t="s">
        <v>606</v>
      </c>
      <c r="E4" s="433" t="s">
        <v>0</v>
      </c>
      <c r="F4" s="124">
        <v>2018</v>
      </c>
      <c r="G4" s="125">
        <v>2017</v>
      </c>
      <c r="H4" s="455" t="s">
        <v>205</v>
      </c>
    </row>
    <row r="5" spans="2:10" ht="12.5" x14ac:dyDescent="0.25">
      <c r="B5" s="114">
        <v>317</v>
      </c>
      <c r="C5" s="115">
        <v>311.39999999999998</v>
      </c>
      <c r="D5" s="115">
        <v>324.50000000000011</v>
      </c>
      <c r="E5" s="390" t="s">
        <v>6</v>
      </c>
      <c r="F5" s="114">
        <v>1254.5</v>
      </c>
      <c r="G5" s="115">
        <v>1305.9000000000001</v>
      </c>
      <c r="H5" s="480">
        <v>-0.04</v>
      </c>
    </row>
    <row r="6" spans="2:10" ht="6" customHeight="1" x14ac:dyDescent="0.25">
      <c r="B6" s="114"/>
      <c r="E6" s="390"/>
      <c r="F6" s="114"/>
      <c r="G6" s="115"/>
      <c r="H6" s="181"/>
    </row>
    <row r="7" spans="2:10" ht="12.75" customHeight="1" x14ac:dyDescent="0.3">
      <c r="B7" s="114"/>
      <c r="C7" s="115"/>
      <c r="D7" s="115"/>
      <c r="E7" s="435" t="s">
        <v>243</v>
      </c>
      <c r="F7" s="114"/>
      <c r="G7" s="115"/>
      <c r="H7" s="181"/>
    </row>
    <row r="8" spans="2:10" ht="12.75" customHeight="1" x14ac:dyDescent="0.25">
      <c r="B8" s="114">
        <v>180.70000000000005</v>
      </c>
      <c r="C8" s="115">
        <v>182.7</v>
      </c>
      <c r="D8" s="115">
        <v>192.70000000000005</v>
      </c>
      <c r="E8" s="436" t="s">
        <v>204</v>
      </c>
      <c r="F8" s="477">
        <v>734.30000000000007</v>
      </c>
      <c r="G8" s="478">
        <v>763.2</v>
      </c>
      <c r="H8" s="481">
        <v>-0.04</v>
      </c>
    </row>
    <row r="9" spans="2:10" ht="12.5" x14ac:dyDescent="0.25">
      <c r="B9" s="114">
        <v>110.60000000000008</v>
      </c>
      <c r="C9" s="115">
        <v>116</v>
      </c>
      <c r="D9" s="115">
        <v>123</v>
      </c>
      <c r="E9" s="436" t="s">
        <v>2</v>
      </c>
      <c r="F9" s="114">
        <v>463.30000000000007</v>
      </c>
      <c r="G9" s="115">
        <v>490.4</v>
      </c>
      <c r="H9" s="480">
        <v>-0.06</v>
      </c>
    </row>
    <row r="10" spans="2:10" ht="12.5" x14ac:dyDescent="0.25">
      <c r="B10" s="114">
        <v>78.800000000000011</v>
      </c>
      <c r="C10" s="115">
        <v>70.5</v>
      </c>
      <c r="D10" s="115">
        <v>76.200000000000045</v>
      </c>
      <c r="E10" s="436" t="s">
        <v>1</v>
      </c>
      <c r="F10" s="479">
        <v>289.5</v>
      </c>
      <c r="G10" s="116">
        <v>287.40000000000003</v>
      </c>
      <c r="H10" s="482">
        <v>0.01</v>
      </c>
    </row>
    <row r="11" spans="2:10" ht="12.75" customHeight="1" x14ac:dyDescent="0.25">
      <c r="B11" s="117">
        <v>0.62</v>
      </c>
      <c r="C11" s="118">
        <v>0.55000000000000004</v>
      </c>
      <c r="D11" s="118">
        <v>0.59</v>
      </c>
      <c r="E11" s="436" t="s">
        <v>248</v>
      </c>
      <c r="F11" s="117">
        <v>2.27</v>
      </c>
      <c r="G11" s="118">
        <v>2.2530846599999999</v>
      </c>
      <c r="H11" s="480">
        <v>0.01</v>
      </c>
    </row>
    <row r="12" spans="2:10" ht="6" customHeight="1" x14ac:dyDescent="0.25">
      <c r="B12" s="105"/>
      <c r="C12" s="115"/>
      <c r="D12" s="115"/>
      <c r="E12" s="390"/>
      <c r="F12" s="105"/>
      <c r="G12" s="115"/>
      <c r="H12" s="181"/>
    </row>
    <row r="13" spans="2:10" ht="12.75" customHeight="1" x14ac:dyDescent="0.3">
      <c r="B13" s="114"/>
      <c r="C13" s="115"/>
      <c r="D13" s="115"/>
      <c r="E13" s="435" t="s">
        <v>244</v>
      </c>
      <c r="F13" s="114"/>
      <c r="G13" s="115"/>
      <c r="H13" s="181"/>
    </row>
    <row r="14" spans="2:10" ht="12.75" customHeight="1" x14ac:dyDescent="0.25">
      <c r="B14" s="114">
        <v>183.00000000000011</v>
      </c>
      <c r="C14" s="115">
        <v>204.7</v>
      </c>
      <c r="D14" s="115">
        <v>100.89999999999998</v>
      </c>
      <c r="E14" s="436" t="s">
        <v>204</v>
      </c>
      <c r="F14" s="114">
        <v>754.80000000000007</v>
      </c>
      <c r="G14" s="115">
        <v>695.3</v>
      </c>
      <c r="H14" s="480">
        <v>0.09</v>
      </c>
    </row>
    <row r="15" spans="2:10" ht="12.5" x14ac:dyDescent="0.25">
      <c r="B15" s="114">
        <v>110.80000000000007</v>
      </c>
      <c r="C15" s="115">
        <v>138</v>
      </c>
      <c r="D15" s="115">
        <v>31.199999999999989</v>
      </c>
      <c r="E15" s="436" t="s">
        <v>2</v>
      </c>
      <c r="F15" s="114">
        <v>481.70000000000005</v>
      </c>
      <c r="G15" s="115">
        <v>422.5</v>
      </c>
      <c r="H15" s="480">
        <v>0.14000000000000001</v>
      </c>
    </row>
    <row r="16" spans="2:10" ht="12.5" x14ac:dyDescent="0.25">
      <c r="B16" s="114">
        <v>80.400000000000006</v>
      </c>
      <c r="C16" s="115">
        <v>36.700000000000003</v>
      </c>
      <c r="D16" s="115">
        <v>-0.19999999999998863</v>
      </c>
      <c r="E16" s="436" t="s">
        <v>1</v>
      </c>
      <c r="F16" s="114">
        <v>254.5</v>
      </c>
      <c r="G16" s="115">
        <v>235.4</v>
      </c>
      <c r="H16" s="480">
        <v>0.08</v>
      </c>
      <c r="J16"/>
    </row>
    <row r="17" spans="2:8" ht="12.75" customHeight="1" x14ac:dyDescent="0.25">
      <c r="B17" s="117">
        <v>0.63</v>
      </c>
      <c r="C17" s="118">
        <v>0.28000000000000003</v>
      </c>
      <c r="D17" s="118">
        <v>0</v>
      </c>
      <c r="E17" s="390" t="s">
        <v>248</v>
      </c>
      <c r="F17" s="117">
        <v>1.99</v>
      </c>
      <c r="G17" s="118">
        <v>1.85</v>
      </c>
      <c r="H17" s="482">
        <v>0.08</v>
      </c>
    </row>
    <row r="18" spans="2:8" ht="6" customHeight="1" x14ac:dyDescent="0.25">
      <c r="B18" s="114"/>
      <c r="C18" s="115"/>
      <c r="D18" s="115"/>
      <c r="E18" s="436"/>
      <c r="F18" s="114"/>
      <c r="G18" s="116"/>
      <c r="H18" s="243"/>
    </row>
    <row r="19" spans="2:8" ht="12.75" customHeight="1" x14ac:dyDescent="0.25">
      <c r="B19" s="114"/>
      <c r="C19" s="115"/>
      <c r="D19" s="115"/>
      <c r="E19" s="436" t="s">
        <v>607</v>
      </c>
      <c r="F19" s="114">
        <v>687.00000000000023</v>
      </c>
      <c r="G19" s="115">
        <v>713.8</v>
      </c>
      <c r="H19" s="482">
        <v>-3.7545530961053175E-2</v>
      </c>
    </row>
    <row r="20" spans="2:8" ht="12.75" customHeight="1" x14ac:dyDescent="0.25">
      <c r="B20" s="114"/>
      <c r="C20" s="115"/>
      <c r="D20" s="115"/>
      <c r="E20" s="436" t="s">
        <v>535</v>
      </c>
      <c r="F20" s="389">
        <v>-589.4</v>
      </c>
      <c r="G20" s="438">
        <v>-320.60000000000002</v>
      </c>
      <c r="H20" s="434">
        <v>0.84</v>
      </c>
    </row>
    <row r="21" spans="2:8" ht="6" customHeight="1" x14ac:dyDescent="0.25">
      <c r="B21" s="114"/>
      <c r="C21" s="115"/>
      <c r="D21" s="115"/>
      <c r="E21" s="436"/>
      <c r="F21" s="389"/>
      <c r="G21" s="437"/>
      <c r="H21" s="434"/>
    </row>
    <row r="22" spans="2:8" ht="13" x14ac:dyDescent="0.3">
      <c r="B22" s="114"/>
      <c r="C22" s="115"/>
      <c r="D22" s="115"/>
      <c r="E22" s="435" t="s">
        <v>536</v>
      </c>
      <c r="F22" s="389"/>
      <c r="G22" s="439"/>
      <c r="H22" s="434"/>
    </row>
    <row r="23" spans="2:8" ht="12.5" x14ac:dyDescent="0.25">
      <c r="B23" s="244">
        <v>0.108</v>
      </c>
      <c r="C23" s="245">
        <v>0.11799999999999999</v>
      </c>
      <c r="D23" s="245">
        <v>0.122</v>
      </c>
      <c r="E23" s="5" t="s">
        <v>537</v>
      </c>
      <c r="F23" s="398">
        <v>0.11600000000000001</v>
      </c>
      <c r="G23" s="440">
        <v>0.12</v>
      </c>
      <c r="H23" s="441"/>
    </row>
    <row r="24" spans="2:8" ht="12.5" x14ac:dyDescent="0.25">
      <c r="B24" s="85">
        <v>0.85</v>
      </c>
      <c r="C24" s="86">
        <v>0.86</v>
      </c>
      <c r="D24" s="86">
        <v>0.89</v>
      </c>
      <c r="E24" s="5" t="s">
        <v>212</v>
      </c>
      <c r="F24" s="442">
        <v>0.86</v>
      </c>
      <c r="G24" s="443">
        <v>0.9</v>
      </c>
      <c r="H24" s="441"/>
    </row>
    <row r="25" spans="2:8" ht="12.5" x14ac:dyDescent="0.25">
      <c r="B25" s="114">
        <v>37</v>
      </c>
      <c r="C25" s="115">
        <v>36.700000000000003</v>
      </c>
      <c r="D25" s="115">
        <v>35.9</v>
      </c>
      <c r="E25" s="5" t="s">
        <v>8</v>
      </c>
      <c r="F25" s="114">
        <v>37</v>
      </c>
      <c r="G25" s="115">
        <v>35.9</v>
      </c>
      <c r="H25" s="434"/>
    </row>
    <row r="26" spans="2:8" ht="12.5" x14ac:dyDescent="0.25">
      <c r="B26" s="114"/>
      <c r="C26" s="115"/>
      <c r="D26" s="115"/>
      <c r="E26" t="s">
        <v>344</v>
      </c>
      <c r="F26" s="114">
        <v>4005.7</v>
      </c>
      <c r="G26" s="115">
        <v>4101.7</v>
      </c>
      <c r="H26" s="434"/>
    </row>
    <row r="27" spans="2:8" ht="12.5" x14ac:dyDescent="0.25">
      <c r="B27" s="114">
        <v>1825</v>
      </c>
      <c r="C27" s="115">
        <v>1676.3</v>
      </c>
      <c r="D27" s="115">
        <v>1533.9</v>
      </c>
      <c r="E27" s="5" t="s">
        <v>364</v>
      </c>
      <c r="F27" s="114">
        <v>1825</v>
      </c>
      <c r="G27" s="115">
        <v>1533.9</v>
      </c>
      <c r="H27" s="434"/>
    </row>
    <row r="28" spans="2:8" ht="12.5" x14ac:dyDescent="0.25">
      <c r="B28" s="117">
        <v>2.4900000000000002</v>
      </c>
      <c r="C28" s="118">
        <v>2.2200000000000002</v>
      </c>
      <c r="D28" s="118">
        <v>2.02</v>
      </c>
      <c r="E28" s="5" t="s">
        <v>9</v>
      </c>
      <c r="F28" s="117">
        <v>2.4900000000000002</v>
      </c>
      <c r="G28" s="118">
        <v>2.2200000000000002</v>
      </c>
      <c r="H28" s="434"/>
    </row>
    <row r="31" spans="2:8" ht="12.5" x14ac:dyDescent="0.25">
      <c r="G31" s="476"/>
    </row>
    <row r="32" spans="2:8" ht="12.5" x14ac:dyDescent="0.25">
      <c r="G32" s="444"/>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70"/>
  <sheetViews>
    <sheetView showGridLines="0" zoomScaleNormal="100" zoomScaleSheetLayoutView="100" workbookViewId="0"/>
  </sheetViews>
  <sheetFormatPr defaultRowHeight="12.5" x14ac:dyDescent="0.25"/>
  <cols>
    <col min="1" max="1" width="3.453125" style="182" customWidth="1"/>
    <col min="2" max="2" width="85.90625" customWidth="1"/>
    <col min="3" max="3" width="13.90625" style="403" bestFit="1" customWidth="1"/>
    <col min="4" max="4" width="13.90625" style="403" customWidth="1"/>
    <col min="5" max="6" width="9.08984375" style="403"/>
  </cols>
  <sheetData>
    <row r="1" spans="1:6" ht="12.75" customHeight="1" x14ac:dyDescent="0.25">
      <c r="B1" s="1"/>
      <c r="C1" s="402"/>
      <c r="D1" s="402"/>
    </row>
    <row r="2" spans="1:6" ht="18" customHeight="1" x14ac:dyDescent="0.25">
      <c r="A2" s="183"/>
      <c r="B2" s="355" t="s">
        <v>357</v>
      </c>
      <c r="C2" s="404"/>
      <c r="D2" s="404"/>
    </row>
    <row r="3" spans="1:6" ht="12.75" customHeight="1" x14ac:dyDescent="0.25">
      <c r="A3" s="183"/>
      <c r="B3" s="1"/>
      <c r="C3" s="402"/>
      <c r="D3" s="402"/>
    </row>
    <row r="4" spans="1:6" ht="13" x14ac:dyDescent="0.3">
      <c r="B4" s="304"/>
      <c r="C4" s="305">
        <v>2018</v>
      </c>
      <c r="D4" s="306">
        <v>2017</v>
      </c>
    </row>
    <row r="5" spans="1:6" ht="13" x14ac:dyDescent="0.3">
      <c r="A5" s="257"/>
      <c r="B5" s="307"/>
      <c r="C5" s="405"/>
      <c r="D5" s="177"/>
    </row>
    <row r="6" spans="1:6" ht="13" x14ac:dyDescent="0.3">
      <c r="A6" s="257"/>
      <c r="B6" s="388" t="s">
        <v>609</v>
      </c>
      <c r="C6" s="389"/>
      <c r="D6" s="390"/>
    </row>
    <row r="7" spans="1:6" x14ac:dyDescent="0.25">
      <c r="A7" s="257"/>
      <c r="B7" s="391" t="s">
        <v>508</v>
      </c>
      <c r="C7" s="392">
        <v>0.3</v>
      </c>
      <c r="D7" s="393">
        <v>0.38</v>
      </c>
    </row>
    <row r="8" spans="1:6" x14ac:dyDescent="0.25">
      <c r="A8" s="257"/>
      <c r="B8" s="391" t="s">
        <v>509</v>
      </c>
      <c r="C8" s="392">
        <v>0.12</v>
      </c>
      <c r="D8" s="393">
        <v>0.14000000000000001</v>
      </c>
    </row>
    <row r="9" spans="1:6" x14ac:dyDescent="0.25">
      <c r="A9" s="257"/>
      <c r="B9" s="394" t="s">
        <v>510</v>
      </c>
      <c r="C9" s="392">
        <v>0.12</v>
      </c>
      <c r="D9" s="395">
        <v>0.26</v>
      </c>
    </row>
    <row r="10" spans="1:6" s="72" customFormat="1" x14ac:dyDescent="0.25">
      <c r="B10" s="396"/>
      <c r="C10" s="389"/>
      <c r="D10" s="390"/>
      <c r="E10" s="357"/>
      <c r="F10" s="357"/>
    </row>
    <row r="11" spans="1:6" ht="13" x14ac:dyDescent="0.3">
      <c r="A11" s="257"/>
      <c r="B11" s="388" t="s">
        <v>358</v>
      </c>
      <c r="C11" s="389"/>
      <c r="D11" s="397"/>
    </row>
    <row r="12" spans="1:6" x14ac:dyDescent="0.25">
      <c r="A12" s="257"/>
      <c r="B12" s="394" t="s">
        <v>6</v>
      </c>
      <c r="C12" s="389">
        <v>1254.5</v>
      </c>
      <c r="D12" s="397">
        <v>1305.9000000000001</v>
      </c>
    </row>
    <row r="13" spans="1:6" x14ac:dyDescent="0.25">
      <c r="A13" s="257"/>
      <c r="B13" s="391" t="s">
        <v>204</v>
      </c>
      <c r="C13" s="389">
        <v>754.80000000000007</v>
      </c>
      <c r="D13" s="397">
        <v>695.3</v>
      </c>
    </row>
    <row r="14" spans="1:6" x14ac:dyDescent="0.25">
      <c r="A14" s="257"/>
      <c r="B14" s="391" t="s">
        <v>359</v>
      </c>
      <c r="C14" s="389">
        <v>734.30000000000007</v>
      </c>
      <c r="D14" s="397">
        <v>763.2</v>
      </c>
    </row>
    <row r="15" spans="1:6" x14ac:dyDescent="0.25">
      <c r="A15" s="257"/>
      <c r="B15" s="394" t="s">
        <v>2</v>
      </c>
      <c r="C15" s="389">
        <v>481.70000000000005</v>
      </c>
      <c r="D15" s="397">
        <v>422.5</v>
      </c>
    </row>
    <row r="16" spans="1:6" x14ac:dyDescent="0.25">
      <c r="A16" s="257"/>
      <c r="B16" s="394" t="s">
        <v>345</v>
      </c>
      <c r="C16" s="389">
        <v>463.30000000000007</v>
      </c>
      <c r="D16" s="397">
        <v>490.4</v>
      </c>
    </row>
    <row r="17" spans="1:6" x14ac:dyDescent="0.25">
      <c r="A17" s="257"/>
      <c r="B17" s="394" t="s">
        <v>1</v>
      </c>
      <c r="C17" s="389">
        <v>254.5</v>
      </c>
      <c r="D17" s="397">
        <v>235.4</v>
      </c>
    </row>
    <row r="18" spans="1:6" x14ac:dyDescent="0.25">
      <c r="A18" s="257"/>
      <c r="B18" s="391" t="s">
        <v>360</v>
      </c>
      <c r="C18" s="389">
        <v>289.5</v>
      </c>
      <c r="D18" s="397">
        <v>287.40000000000003</v>
      </c>
    </row>
    <row r="19" spans="1:6" x14ac:dyDescent="0.25">
      <c r="A19" s="257"/>
      <c r="B19" s="394" t="s">
        <v>250</v>
      </c>
      <c r="C19" s="389">
        <v>687.00000000000023</v>
      </c>
      <c r="D19" s="397">
        <v>713.8</v>
      </c>
    </row>
    <row r="20" spans="1:6" s="72" customFormat="1" x14ac:dyDescent="0.25">
      <c r="B20" s="396"/>
      <c r="C20" s="389"/>
      <c r="D20" s="397"/>
      <c r="E20" s="357"/>
      <c r="F20" s="357"/>
    </row>
    <row r="21" spans="1:6" ht="13" x14ac:dyDescent="0.3">
      <c r="A21" s="257"/>
      <c r="B21" s="388" t="s">
        <v>361</v>
      </c>
      <c r="C21" s="389"/>
      <c r="D21" s="397"/>
    </row>
    <row r="22" spans="1:6" x14ac:dyDescent="0.25">
      <c r="A22" s="257"/>
      <c r="B22" s="394" t="s">
        <v>362</v>
      </c>
      <c r="C22" s="389">
        <v>614.1</v>
      </c>
      <c r="D22" s="397">
        <v>448.49999999999994</v>
      </c>
    </row>
    <row r="23" spans="1:6" x14ac:dyDescent="0.25">
      <c r="A23" s="257"/>
      <c r="B23" s="394" t="s">
        <v>494</v>
      </c>
      <c r="C23" s="389">
        <v>7164.7</v>
      </c>
      <c r="D23" s="397">
        <v>7018</v>
      </c>
    </row>
    <row r="24" spans="1:6" x14ac:dyDescent="0.25">
      <c r="A24" s="257"/>
      <c r="B24" s="394" t="s">
        <v>344</v>
      </c>
      <c r="C24" s="389">
        <v>4005.7</v>
      </c>
      <c r="D24" s="397">
        <v>4101.7</v>
      </c>
    </row>
    <row r="25" spans="1:6" s="72" customFormat="1" x14ac:dyDescent="0.25">
      <c r="B25" s="396"/>
      <c r="C25" s="389"/>
      <c r="D25" s="397"/>
      <c r="E25" s="357"/>
      <c r="F25" s="357"/>
    </row>
    <row r="26" spans="1:6" ht="13" x14ac:dyDescent="0.3">
      <c r="A26" s="257"/>
      <c r="B26" s="388" t="s">
        <v>363</v>
      </c>
      <c r="C26" s="389"/>
      <c r="D26" s="397"/>
    </row>
    <row r="27" spans="1:6" x14ac:dyDescent="0.25">
      <c r="A27" s="257"/>
      <c r="B27" s="394" t="s">
        <v>355</v>
      </c>
      <c r="C27" s="389">
        <v>2682.8</v>
      </c>
      <c r="D27" s="397">
        <v>2480</v>
      </c>
    </row>
    <row r="28" spans="1:6" x14ac:dyDescent="0.25">
      <c r="A28" s="257"/>
      <c r="B28" s="394" t="s">
        <v>364</v>
      </c>
      <c r="C28" s="389">
        <v>1825</v>
      </c>
      <c r="D28" s="397">
        <v>1533.9</v>
      </c>
    </row>
    <row r="29" spans="1:6" s="72" customFormat="1" x14ac:dyDescent="0.25">
      <c r="B29" s="396"/>
      <c r="C29" s="389"/>
      <c r="D29" s="397"/>
      <c r="E29" s="357"/>
      <c r="F29" s="357"/>
    </row>
    <row r="30" spans="1:6" ht="13" x14ac:dyDescent="0.3">
      <c r="A30" s="257"/>
      <c r="B30" s="388" t="s">
        <v>365</v>
      </c>
      <c r="C30" s="389"/>
      <c r="D30" s="397"/>
    </row>
    <row r="31" spans="1:6" x14ac:dyDescent="0.25">
      <c r="A31" s="257"/>
      <c r="B31" s="391" t="s">
        <v>367</v>
      </c>
      <c r="C31" s="398">
        <v>0.11600000000000001</v>
      </c>
      <c r="D31" s="399">
        <v>0.12</v>
      </c>
    </row>
    <row r="32" spans="1:6" x14ac:dyDescent="0.25">
      <c r="A32" s="257"/>
      <c r="B32" s="394" t="s">
        <v>368</v>
      </c>
      <c r="C32" s="398">
        <v>0.112</v>
      </c>
      <c r="D32" s="399">
        <v>0.11779412668811609</v>
      </c>
    </row>
    <row r="33" spans="1:6" x14ac:dyDescent="0.25">
      <c r="A33" s="257"/>
      <c r="B33" s="394" t="s">
        <v>366</v>
      </c>
      <c r="C33" s="398">
        <v>0.48199999999999998</v>
      </c>
      <c r="D33" s="399">
        <v>0.49099999999999999</v>
      </c>
    </row>
    <row r="34" spans="1:6" x14ac:dyDescent="0.25">
      <c r="A34" s="257"/>
      <c r="B34" s="394" t="s">
        <v>9</v>
      </c>
      <c r="C34" s="400">
        <v>2.4900000000000002</v>
      </c>
      <c r="D34" s="393">
        <v>2.0245150862068968</v>
      </c>
    </row>
    <row r="35" spans="1:6" x14ac:dyDescent="0.25">
      <c r="A35" s="257"/>
      <c r="B35" s="394" t="s">
        <v>369</v>
      </c>
      <c r="C35" s="400">
        <v>8.5</v>
      </c>
      <c r="D35" s="393">
        <v>6.4</v>
      </c>
    </row>
    <row r="36" spans="1:6" x14ac:dyDescent="0.25">
      <c r="A36" s="257"/>
      <c r="B36" s="307"/>
      <c r="C36" s="114"/>
      <c r="D36" s="115"/>
    </row>
    <row r="37" spans="1:6" s="72" customFormat="1" ht="13" x14ac:dyDescent="0.3">
      <c r="B37" s="381" t="s">
        <v>370</v>
      </c>
      <c r="C37" s="114"/>
      <c r="D37" s="115"/>
      <c r="E37" s="357"/>
      <c r="F37" s="357"/>
    </row>
    <row r="38" spans="1:6" x14ac:dyDescent="0.25">
      <c r="A38" s="257"/>
      <c r="B38" s="383" t="s">
        <v>470</v>
      </c>
      <c r="C38" s="117">
        <v>1.99</v>
      </c>
      <c r="D38" s="118">
        <v>1.85</v>
      </c>
    </row>
    <row r="39" spans="1:6" x14ac:dyDescent="0.25">
      <c r="A39" s="257"/>
      <c r="B39" s="383" t="s">
        <v>476</v>
      </c>
      <c r="C39" s="117">
        <v>2.27</v>
      </c>
      <c r="D39" s="118">
        <v>2.25</v>
      </c>
    </row>
    <row r="40" spans="1:6" x14ac:dyDescent="0.25">
      <c r="A40" s="257"/>
      <c r="B40" s="383" t="s">
        <v>471</v>
      </c>
      <c r="C40" s="117">
        <v>1.99</v>
      </c>
      <c r="D40" s="118">
        <v>1.84</v>
      </c>
    </row>
    <row r="41" spans="1:6" x14ac:dyDescent="0.25">
      <c r="A41" s="257"/>
      <c r="B41" s="383" t="s">
        <v>477</v>
      </c>
      <c r="C41" s="117">
        <v>2.27</v>
      </c>
      <c r="D41" s="118">
        <v>2.25</v>
      </c>
    </row>
    <row r="42" spans="1:6" s="72" customFormat="1" x14ac:dyDescent="0.25">
      <c r="B42" s="383" t="s">
        <v>511</v>
      </c>
      <c r="C42" s="117">
        <v>1.1000000000000001</v>
      </c>
      <c r="D42" s="118">
        <v>1.05</v>
      </c>
      <c r="E42" s="357"/>
      <c r="F42" s="357"/>
    </row>
    <row r="43" spans="1:6" s="72" customFormat="1" x14ac:dyDescent="0.25">
      <c r="B43" s="307"/>
      <c r="C43" s="114"/>
      <c r="D43" s="115"/>
      <c r="E43" s="357"/>
      <c r="F43" s="357"/>
    </row>
    <row r="44" spans="1:6" ht="13" x14ac:dyDescent="0.3">
      <c r="A44" s="257"/>
      <c r="B44" s="381" t="s">
        <v>371</v>
      </c>
      <c r="C44" s="114"/>
      <c r="D44" s="115"/>
    </row>
    <row r="45" spans="1:6" x14ac:dyDescent="0.25">
      <c r="A45" s="257"/>
      <c r="B45" s="383" t="s">
        <v>478</v>
      </c>
      <c r="C45" s="406">
        <v>3663</v>
      </c>
      <c r="D45" s="180">
        <v>3639</v>
      </c>
    </row>
    <row r="46" spans="1:6" x14ac:dyDescent="0.25">
      <c r="A46" s="257"/>
      <c r="B46" s="383" t="s">
        <v>479</v>
      </c>
      <c r="C46" s="406">
        <v>2070</v>
      </c>
      <c r="D46" s="180">
        <v>2091</v>
      </c>
    </row>
    <row r="47" spans="1:6" x14ac:dyDescent="0.25">
      <c r="A47" s="257"/>
      <c r="B47" s="383" t="s">
        <v>512</v>
      </c>
      <c r="C47" s="406">
        <v>5733</v>
      </c>
      <c r="D47" s="180">
        <v>5730</v>
      </c>
    </row>
    <row r="48" spans="1:6" x14ac:dyDescent="0.25">
      <c r="A48" s="257"/>
      <c r="B48" s="383" t="s">
        <v>372</v>
      </c>
      <c r="C48" s="114">
        <v>19.600000000000001</v>
      </c>
      <c r="D48" s="115">
        <v>19.600000000000001</v>
      </c>
    </row>
    <row r="49" spans="1:6" x14ac:dyDescent="0.25">
      <c r="A49" s="257"/>
      <c r="B49" s="384" t="s">
        <v>373</v>
      </c>
      <c r="C49" s="114">
        <v>13.5</v>
      </c>
      <c r="D49" s="115">
        <v>12.5</v>
      </c>
    </row>
    <row r="50" spans="1:6" s="72" customFormat="1" x14ac:dyDescent="0.25">
      <c r="B50" s="383" t="s">
        <v>374</v>
      </c>
      <c r="C50" s="114">
        <v>3.9</v>
      </c>
      <c r="D50" s="115">
        <v>3.8</v>
      </c>
      <c r="E50" s="357"/>
      <c r="F50" s="357"/>
    </row>
    <row r="51" spans="1:6" x14ac:dyDescent="0.25">
      <c r="A51" s="257"/>
      <c r="B51" s="383" t="s">
        <v>375</v>
      </c>
      <c r="C51" s="105">
        <v>0.86</v>
      </c>
      <c r="D51" s="181">
        <v>0.9</v>
      </c>
    </row>
    <row r="52" spans="1:6" x14ac:dyDescent="0.25">
      <c r="A52" s="257"/>
      <c r="B52" s="383" t="s">
        <v>513</v>
      </c>
      <c r="C52" s="105">
        <v>0.51</v>
      </c>
      <c r="D52" s="181">
        <v>0.44</v>
      </c>
    </row>
    <row r="53" spans="1:6" x14ac:dyDescent="0.25">
      <c r="A53" s="257"/>
      <c r="B53" s="383" t="s">
        <v>514</v>
      </c>
      <c r="C53" s="105">
        <v>0.85</v>
      </c>
      <c r="D53" s="181">
        <v>0.79</v>
      </c>
    </row>
    <row r="54" spans="1:6" x14ac:dyDescent="0.25">
      <c r="A54" s="257"/>
      <c r="B54" s="307"/>
      <c r="C54" s="407"/>
      <c r="D54" s="386"/>
    </row>
    <row r="55" spans="1:6" ht="13" x14ac:dyDescent="0.3">
      <c r="A55" s="257"/>
      <c r="B55" s="381" t="s">
        <v>507</v>
      </c>
      <c r="C55" s="114"/>
      <c r="D55" s="115"/>
    </row>
    <row r="56" spans="1:6" x14ac:dyDescent="0.25">
      <c r="A56" s="257"/>
      <c r="B56" s="383" t="s">
        <v>359</v>
      </c>
      <c r="C56" s="114">
        <v>821.6</v>
      </c>
      <c r="D56" s="115">
        <v>852.6</v>
      </c>
    </row>
    <row r="57" spans="1:6" x14ac:dyDescent="0.25">
      <c r="A57" s="257"/>
      <c r="B57" s="483" t="s">
        <v>226</v>
      </c>
      <c r="C57" s="105">
        <v>0.84</v>
      </c>
      <c r="D57" s="181">
        <v>0.9</v>
      </c>
    </row>
    <row r="58" spans="1:6" s="72" customFormat="1" x14ac:dyDescent="0.25">
      <c r="B58" s="383" t="s">
        <v>610</v>
      </c>
      <c r="C58" s="114">
        <v>2592.3999999999996</v>
      </c>
      <c r="D58" s="115">
        <v>2339.7999999999997</v>
      </c>
      <c r="E58" s="357"/>
      <c r="F58" s="357"/>
    </row>
    <row r="59" spans="1:6" x14ac:dyDescent="0.25">
      <c r="A59" s="257"/>
      <c r="B59" s="307"/>
      <c r="C59" s="114"/>
      <c r="D59" s="115"/>
    </row>
    <row r="60" spans="1:6" ht="13" x14ac:dyDescent="0.3">
      <c r="A60" s="257"/>
      <c r="B60" s="385" t="s">
        <v>376</v>
      </c>
      <c r="C60" s="114"/>
      <c r="D60" s="115"/>
    </row>
    <row r="61" spans="1:6" x14ac:dyDescent="0.25">
      <c r="A61" s="257"/>
      <c r="B61" s="382" t="s">
        <v>377</v>
      </c>
      <c r="C61" s="401">
        <v>127659039</v>
      </c>
      <c r="D61" s="387">
        <v>127541590</v>
      </c>
    </row>
    <row r="62" spans="1:6" x14ac:dyDescent="0.25">
      <c r="A62" s="257"/>
      <c r="B62" s="382" t="s">
        <v>378</v>
      </c>
      <c r="C62" s="401">
        <v>127782646</v>
      </c>
      <c r="D62" s="387">
        <v>127686590</v>
      </c>
    </row>
    <row r="63" spans="1:6" x14ac:dyDescent="0.25">
      <c r="A63" s="257"/>
      <c r="B63" s="382" t="s">
        <v>472</v>
      </c>
      <c r="C63" s="401">
        <v>127835430</v>
      </c>
      <c r="D63" s="387">
        <v>127835430</v>
      </c>
    </row>
    <row r="64" spans="1:6" x14ac:dyDescent="0.25">
      <c r="A64" s="257"/>
      <c r="B64" s="382" t="s">
        <v>473</v>
      </c>
      <c r="C64" s="401">
        <v>170597</v>
      </c>
      <c r="D64" s="387">
        <v>190000</v>
      </c>
    </row>
    <row r="65" spans="1:6" s="72" customFormat="1" x14ac:dyDescent="0.25">
      <c r="B65" s="308"/>
      <c r="C65" s="401"/>
      <c r="D65" s="387"/>
      <c r="E65" s="357"/>
      <c r="F65" s="357"/>
    </row>
    <row r="66" spans="1:6" ht="13" x14ac:dyDescent="0.3">
      <c r="A66" s="257"/>
      <c r="B66" s="385" t="s">
        <v>380</v>
      </c>
      <c r="C66" s="178"/>
      <c r="D66" s="115"/>
    </row>
    <row r="67" spans="1:6" x14ac:dyDescent="0.25">
      <c r="A67" s="257"/>
      <c r="B67" s="383" t="s">
        <v>207</v>
      </c>
      <c r="C67" s="179">
        <v>1.18</v>
      </c>
      <c r="D67" s="118">
        <v>1.1299999999999999</v>
      </c>
    </row>
    <row r="68" spans="1:6" x14ac:dyDescent="0.25">
      <c r="A68" s="257"/>
      <c r="B68" s="383" t="s">
        <v>381</v>
      </c>
      <c r="C68" s="179">
        <v>1.1399999999999999</v>
      </c>
      <c r="D68" s="118">
        <v>1.19</v>
      </c>
    </row>
    <row r="69" spans="1:6" x14ac:dyDescent="0.25">
      <c r="A69" s="257"/>
      <c r="B69" s="383" t="s">
        <v>208</v>
      </c>
      <c r="C69" s="179">
        <v>1.59</v>
      </c>
      <c r="D69" s="118">
        <v>1.56</v>
      </c>
    </row>
    <row r="70" spans="1:6" x14ac:dyDescent="0.25">
      <c r="A70" s="257"/>
      <c r="B70" s="383" t="s">
        <v>382</v>
      </c>
      <c r="C70" s="179">
        <v>1.56</v>
      </c>
      <c r="D70" s="118">
        <v>1.6</v>
      </c>
    </row>
  </sheetData>
  <pageMargins left="0.7" right="0.7" top="0.75" bottom="0.75" header="0.3" footer="0.3"/>
  <pageSetup paperSize="9" scale="7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E84"/>
  <sheetViews>
    <sheetView showGridLines="0" zoomScaleNormal="100" zoomScaleSheetLayoutView="100" workbookViewId="0"/>
  </sheetViews>
  <sheetFormatPr defaultColWidth="9.08984375" defaultRowHeight="11.5" x14ac:dyDescent="0.25"/>
  <cols>
    <col min="1" max="1" width="3.453125" style="72" customWidth="1"/>
    <col min="2" max="2" width="63.90625" style="72" customWidth="1"/>
    <col min="3" max="4" width="9.08984375" style="72"/>
    <col min="5" max="5" width="6.90625" style="72" customWidth="1"/>
    <col min="6" max="16384" width="9.08984375" style="72"/>
  </cols>
  <sheetData>
    <row r="1" spans="2:5" ht="12.75" customHeight="1" x14ac:dyDescent="0.25"/>
    <row r="2" spans="2:5" ht="18" customHeight="1" x14ac:dyDescent="0.4">
      <c r="B2" s="176" t="s">
        <v>3</v>
      </c>
    </row>
    <row r="3" spans="2:5" ht="12.75" customHeight="1" x14ac:dyDescent="0.25"/>
    <row r="4" spans="2:5" ht="12.75" customHeight="1" x14ac:dyDescent="0.3">
      <c r="B4" s="258" t="s">
        <v>538</v>
      </c>
      <c r="C4" s="97"/>
      <c r="D4" s="98"/>
      <c r="E4" s="100"/>
    </row>
    <row r="5" spans="2:5" ht="12.75" customHeight="1" x14ac:dyDescent="0.3">
      <c r="B5" s="246" t="s">
        <v>0</v>
      </c>
      <c r="C5" s="124">
        <v>2018</v>
      </c>
      <c r="D5" s="125">
        <v>2017</v>
      </c>
      <c r="E5" s="247" t="s">
        <v>205</v>
      </c>
    </row>
    <row r="6" spans="2:5" ht="12.75" customHeight="1" x14ac:dyDescent="0.25">
      <c r="B6" s="248" t="s">
        <v>6</v>
      </c>
      <c r="C6" s="101">
        <v>626.1</v>
      </c>
      <c r="D6" s="102">
        <v>647.9</v>
      </c>
      <c r="E6" s="249">
        <v>-3.3647167772804409E-2</v>
      </c>
    </row>
    <row r="7" spans="2:5" ht="6" customHeight="1" x14ac:dyDescent="0.25">
      <c r="B7" s="141"/>
      <c r="C7" s="114"/>
      <c r="D7" s="115"/>
      <c r="E7" s="181"/>
    </row>
    <row r="8" spans="2:5" ht="12.75" customHeight="1" x14ac:dyDescent="0.3">
      <c r="B8" s="309" t="s">
        <v>243</v>
      </c>
      <c r="C8" s="114"/>
      <c r="D8" s="115"/>
      <c r="E8" s="181"/>
    </row>
    <row r="9" spans="2:5" ht="12.75" customHeight="1" x14ac:dyDescent="0.25">
      <c r="B9" s="310" t="s">
        <v>204</v>
      </c>
      <c r="C9" s="311">
        <v>302.8</v>
      </c>
      <c r="D9" s="312">
        <v>326.7</v>
      </c>
      <c r="E9" s="313">
        <v>-7.3155800428527651E-2</v>
      </c>
    </row>
    <row r="10" spans="2:5" ht="12.75" customHeight="1" x14ac:dyDescent="0.25">
      <c r="B10" s="248" t="s">
        <v>2</v>
      </c>
      <c r="C10" s="101">
        <v>149.4</v>
      </c>
      <c r="D10" s="102">
        <v>173.5</v>
      </c>
      <c r="E10" s="249">
        <v>-0.13890489913544668</v>
      </c>
    </row>
    <row r="11" spans="2:5" ht="6" customHeight="1" x14ac:dyDescent="0.25">
      <c r="B11" s="141"/>
      <c r="C11" s="105"/>
      <c r="D11" s="115"/>
      <c r="E11" s="181"/>
    </row>
    <row r="12" spans="2:5" ht="12.75" customHeight="1" x14ac:dyDescent="0.3">
      <c r="B12" s="309" t="s">
        <v>244</v>
      </c>
      <c r="C12" s="114"/>
      <c r="D12" s="115"/>
      <c r="E12" s="181"/>
    </row>
    <row r="13" spans="2:5" ht="12.75" customHeight="1" x14ac:dyDescent="0.25">
      <c r="B13" s="248" t="s">
        <v>204</v>
      </c>
      <c r="C13" s="101">
        <v>317</v>
      </c>
      <c r="D13" s="102">
        <v>297.2</v>
      </c>
      <c r="E13" s="249"/>
    </row>
    <row r="14" spans="2:5" ht="12.75" customHeight="1" x14ac:dyDescent="0.25">
      <c r="B14" s="248" t="s">
        <v>2</v>
      </c>
      <c r="C14" s="101">
        <v>163.6</v>
      </c>
      <c r="D14" s="102">
        <v>144</v>
      </c>
      <c r="E14" s="249"/>
    </row>
    <row r="15" spans="2:5" ht="6" customHeight="1" x14ac:dyDescent="0.25">
      <c r="B15" s="242"/>
      <c r="C15" s="114"/>
      <c r="D15" s="116"/>
      <c r="E15" s="243"/>
    </row>
    <row r="16" spans="2:5" ht="12.75" customHeight="1" x14ac:dyDescent="0.25">
      <c r="B16" s="248" t="s">
        <v>494</v>
      </c>
      <c r="C16" s="101">
        <v>3535.5</v>
      </c>
      <c r="D16" s="102">
        <v>3422.3</v>
      </c>
      <c r="E16" s="249">
        <v>3.3077170324051108E-2</v>
      </c>
    </row>
    <row r="17" spans="2:5" ht="12.75" customHeight="1" x14ac:dyDescent="0.25">
      <c r="B17" s="248" t="s">
        <v>344</v>
      </c>
      <c r="C17" s="101">
        <v>1830.1</v>
      </c>
      <c r="D17" s="102">
        <v>1885.1</v>
      </c>
      <c r="E17" s="249">
        <v>-2.9176171025409814E-2</v>
      </c>
    </row>
    <row r="18" spans="2:5" ht="12.75" customHeight="1" x14ac:dyDescent="0.25">
      <c r="B18" s="248" t="s">
        <v>212</v>
      </c>
      <c r="C18" s="103">
        <v>0.85</v>
      </c>
      <c r="D18" s="104">
        <v>0.91</v>
      </c>
      <c r="E18" s="250">
        <v>-6.0000000000000053</v>
      </c>
    </row>
    <row r="19" spans="2:5" ht="12.75" customHeight="1" x14ac:dyDescent="0.25">
      <c r="B19" s="248" t="s">
        <v>8</v>
      </c>
      <c r="C19" s="251">
        <v>13.7</v>
      </c>
      <c r="D19" s="252">
        <v>13.7</v>
      </c>
      <c r="E19" s="253">
        <v>0</v>
      </c>
    </row>
    <row r="20" spans="2:5" ht="12.75" customHeight="1" x14ac:dyDescent="0.25">
      <c r="B20" s="119"/>
      <c r="C20" s="119"/>
      <c r="D20" s="119"/>
      <c r="E20" s="119"/>
    </row>
    <row r="21" spans="2:5" ht="12.75" customHeight="1" x14ac:dyDescent="0.3">
      <c r="B21" s="258" t="s">
        <v>539</v>
      </c>
      <c r="C21" s="119"/>
      <c r="D21" s="119"/>
      <c r="E21" s="119"/>
    </row>
    <row r="22" spans="2:5" ht="12.75" customHeight="1" x14ac:dyDescent="0.3">
      <c r="B22" s="246" t="s">
        <v>0</v>
      </c>
      <c r="C22" s="124">
        <v>2018</v>
      </c>
      <c r="D22" s="125">
        <v>2017</v>
      </c>
      <c r="E22" s="247" t="s">
        <v>205</v>
      </c>
    </row>
    <row r="23" spans="2:5" ht="12.75" customHeight="1" x14ac:dyDescent="0.25">
      <c r="B23" s="248" t="s">
        <v>6</v>
      </c>
      <c r="C23" s="101">
        <v>312.89999999999998</v>
      </c>
      <c r="D23" s="102">
        <v>340</v>
      </c>
      <c r="E23" s="249">
        <v>-7.9705882352941293E-2</v>
      </c>
    </row>
    <row r="24" spans="2:5" ht="6" customHeight="1" x14ac:dyDescent="0.25">
      <c r="B24" s="141"/>
      <c r="C24" s="114"/>
      <c r="D24" s="115"/>
      <c r="E24" s="181"/>
    </row>
    <row r="25" spans="2:5" ht="12.75" customHeight="1" x14ac:dyDescent="0.3">
      <c r="B25" s="309" t="s">
        <v>243</v>
      </c>
      <c r="C25" s="114"/>
      <c r="D25" s="115"/>
      <c r="E25" s="181"/>
    </row>
    <row r="26" spans="2:5" ht="12.75" customHeight="1" x14ac:dyDescent="0.25">
      <c r="B26" s="310" t="s">
        <v>204</v>
      </c>
      <c r="C26" s="311">
        <v>256</v>
      </c>
      <c r="D26" s="312">
        <v>279.8</v>
      </c>
      <c r="E26" s="313">
        <v>-8.5060757684060073E-2</v>
      </c>
    </row>
    <row r="27" spans="2:5" ht="12.75" customHeight="1" x14ac:dyDescent="0.25">
      <c r="B27" s="248" t="s">
        <v>2</v>
      </c>
      <c r="C27" s="101">
        <v>204</v>
      </c>
      <c r="D27" s="102">
        <v>225.3</v>
      </c>
      <c r="E27" s="249">
        <v>-9.4540612516644473E-2</v>
      </c>
    </row>
    <row r="28" spans="2:5" ht="6" customHeight="1" x14ac:dyDescent="0.25">
      <c r="B28" s="141"/>
      <c r="C28" s="105"/>
      <c r="D28" s="115"/>
      <c r="E28" s="181"/>
    </row>
    <row r="29" spans="2:5" ht="12.75" customHeight="1" x14ac:dyDescent="0.3">
      <c r="B29" s="309" t="s">
        <v>244</v>
      </c>
      <c r="C29" s="114"/>
      <c r="D29" s="115"/>
      <c r="E29" s="181"/>
    </row>
    <row r="30" spans="2:5" ht="12.75" customHeight="1" x14ac:dyDescent="0.25">
      <c r="B30" s="248" t="s">
        <v>204</v>
      </c>
      <c r="C30" s="101">
        <v>251.4</v>
      </c>
      <c r="D30" s="102">
        <v>279.8</v>
      </c>
      <c r="E30" s="249"/>
    </row>
    <row r="31" spans="2:5" ht="12.75" customHeight="1" x14ac:dyDescent="0.25">
      <c r="B31" s="248" t="s">
        <v>2</v>
      </c>
      <c r="C31" s="101">
        <v>199.4</v>
      </c>
      <c r="D31" s="102">
        <v>225.3</v>
      </c>
      <c r="E31" s="249"/>
    </row>
    <row r="32" spans="2:5" ht="6" customHeight="1" x14ac:dyDescent="0.25">
      <c r="B32" s="242"/>
      <c r="C32" s="114"/>
      <c r="D32" s="116"/>
      <c r="E32" s="243"/>
    </row>
    <row r="33" spans="2:5" ht="12.75" customHeight="1" x14ac:dyDescent="0.25">
      <c r="B33" s="248" t="s">
        <v>494</v>
      </c>
      <c r="C33" s="101">
        <v>1884</v>
      </c>
      <c r="D33" s="102">
        <v>1881.3</v>
      </c>
      <c r="E33" s="249">
        <v>1.4351778025833983E-3</v>
      </c>
    </row>
    <row r="34" spans="2:5" ht="12.75" customHeight="1" x14ac:dyDescent="0.25">
      <c r="B34" s="248" t="s">
        <v>344</v>
      </c>
      <c r="C34" s="101">
        <v>1074.3</v>
      </c>
      <c r="D34" s="102">
        <v>1070.5999999999999</v>
      </c>
      <c r="E34" s="249">
        <v>3.4560059779562557E-3</v>
      </c>
    </row>
    <row r="35" spans="2:5" ht="12.75" customHeight="1" x14ac:dyDescent="0.25">
      <c r="B35" s="248" t="s">
        <v>212</v>
      </c>
      <c r="C35" s="103">
        <v>0.86</v>
      </c>
      <c r="D35" s="104">
        <v>0.91</v>
      </c>
      <c r="E35" s="250">
        <v>-5.0000000000000044</v>
      </c>
    </row>
    <row r="36" spans="2:5" ht="12.75" customHeight="1" x14ac:dyDescent="0.25">
      <c r="B36" s="248" t="s">
        <v>8</v>
      </c>
      <c r="C36" s="251">
        <v>14.1</v>
      </c>
      <c r="D36" s="252">
        <v>13.3</v>
      </c>
      <c r="E36" s="253">
        <v>6.0150375939849621E-2</v>
      </c>
    </row>
    <row r="37" spans="2:5" ht="12.75" customHeight="1" x14ac:dyDescent="0.25">
      <c r="B37" s="119"/>
      <c r="C37" s="119"/>
      <c r="D37" s="119"/>
      <c r="E37" s="119"/>
    </row>
    <row r="38" spans="2:5" ht="12.75" customHeight="1" x14ac:dyDescent="0.3">
      <c r="B38" s="258" t="s">
        <v>540</v>
      </c>
      <c r="C38" s="119"/>
      <c r="D38" s="119"/>
      <c r="E38" s="119"/>
    </row>
    <row r="39" spans="2:5" ht="12.75" customHeight="1" x14ac:dyDescent="0.3">
      <c r="B39" s="246" t="s">
        <v>0</v>
      </c>
      <c r="C39" s="124">
        <v>2018</v>
      </c>
      <c r="D39" s="125">
        <v>2017</v>
      </c>
      <c r="E39" s="247" t="s">
        <v>205</v>
      </c>
    </row>
    <row r="40" spans="2:5" ht="12.75" customHeight="1" x14ac:dyDescent="0.25">
      <c r="B40" s="248" t="s">
        <v>6</v>
      </c>
      <c r="C40" s="101">
        <v>33.200000000000003</v>
      </c>
      <c r="D40" s="102">
        <v>30.2</v>
      </c>
      <c r="E40" s="249">
        <v>9.9337748344370924E-2</v>
      </c>
    </row>
    <row r="41" spans="2:5" ht="6" customHeight="1" x14ac:dyDescent="0.25">
      <c r="B41" s="141"/>
      <c r="C41" s="114"/>
      <c r="D41" s="115"/>
      <c r="E41" s="181"/>
    </row>
    <row r="42" spans="2:5" ht="12.75" customHeight="1" x14ac:dyDescent="0.3">
      <c r="B42" s="309" t="s">
        <v>243</v>
      </c>
      <c r="C42" s="114"/>
      <c r="D42" s="115"/>
      <c r="E42" s="181"/>
    </row>
    <row r="43" spans="2:5" ht="12.75" customHeight="1" x14ac:dyDescent="0.25">
      <c r="B43" s="310" t="s">
        <v>204</v>
      </c>
      <c r="C43" s="120">
        <v>53.4</v>
      </c>
      <c r="D43" s="121">
        <v>23.200000000000003</v>
      </c>
      <c r="E43" s="313">
        <v>1.3017241379310343</v>
      </c>
    </row>
    <row r="44" spans="2:5" ht="12.75" customHeight="1" x14ac:dyDescent="0.25">
      <c r="B44" s="248" t="s">
        <v>2</v>
      </c>
      <c r="C44" s="101">
        <v>44.3</v>
      </c>
      <c r="D44" s="102">
        <v>13.9</v>
      </c>
      <c r="E44" s="249">
        <v>2.1870503597122299</v>
      </c>
    </row>
    <row r="45" spans="2:5" ht="6" customHeight="1" x14ac:dyDescent="0.25">
      <c r="B45" s="141"/>
      <c r="C45" s="105"/>
      <c r="D45" s="115"/>
      <c r="E45" s="181"/>
    </row>
    <row r="46" spans="2:5" ht="12.75" customHeight="1" x14ac:dyDescent="0.3">
      <c r="B46" s="309" t="s">
        <v>244</v>
      </c>
      <c r="C46" s="114"/>
      <c r="D46" s="115"/>
      <c r="E46" s="181"/>
    </row>
    <row r="47" spans="2:5" ht="12.75" customHeight="1" x14ac:dyDescent="0.25">
      <c r="B47" s="248" t="s">
        <v>204</v>
      </c>
      <c r="C47" s="101">
        <v>58.199999999999996</v>
      </c>
      <c r="D47" s="102">
        <v>-15.2</v>
      </c>
      <c r="E47" s="249"/>
    </row>
    <row r="48" spans="2:5" ht="12.75" customHeight="1" x14ac:dyDescent="0.25">
      <c r="B48" s="248" t="s">
        <v>2</v>
      </c>
      <c r="C48" s="101">
        <v>49.099999999999994</v>
      </c>
      <c r="D48" s="102">
        <v>-24.5</v>
      </c>
      <c r="E48" s="249"/>
    </row>
    <row r="49" spans="2:5" ht="6" customHeight="1" x14ac:dyDescent="0.25">
      <c r="B49" s="242"/>
      <c r="C49" s="114"/>
      <c r="D49" s="116"/>
      <c r="E49" s="243"/>
    </row>
    <row r="50" spans="2:5" ht="12.75" customHeight="1" x14ac:dyDescent="0.25">
      <c r="B50" s="248" t="s">
        <v>494</v>
      </c>
      <c r="C50" s="101">
        <v>522.20000000000005</v>
      </c>
      <c r="D50" s="102">
        <v>533.29999999999995</v>
      </c>
      <c r="E50" s="249">
        <v>-2.0813800862553689E-2</v>
      </c>
    </row>
    <row r="51" spans="2:5" ht="12.75" customHeight="1" x14ac:dyDescent="0.25">
      <c r="B51" s="248" t="s">
        <v>344</v>
      </c>
      <c r="C51" s="101">
        <v>378.4</v>
      </c>
      <c r="D51" s="102">
        <v>435.9</v>
      </c>
      <c r="E51" s="249">
        <v>-0.13191098875888962</v>
      </c>
    </row>
    <row r="52" spans="2:5" ht="12.75" customHeight="1" x14ac:dyDescent="0.25">
      <c r="B52" s="248" t="s">
        <v>212</v>
      </c>
      <c r="C52" s="103">
        <v>0.75</v>
      </c>
      <c r="D52" s="104">
        <v>0.7</v>
      </c>
      <c r="E52" s="250">
        <v>5.0000000000000044</v>
      </c>
    </row>
    <row r="53" spans="2:5" ht="12.75" customHeight="1" x14ac:dyDescent="0.25">
      <c r="B53" s="248" t="s">
        <v>8</v>
      </c>
      <c r="C53" s="251">
        <v>4.2</v>
      </c>
      <c r="D53" s="252">
        <v>4.1999999999999993</v>
      </c>
      <c r="E53" s="253">
        <v>0</v>
      </c>
    </row>
    <row r="54" spans="2:5" ht="12.75" customHeight="1" x14ac:dyDescent="0.25">
      <c r="B54" s="119"/>
      <c r="C54" s="119"/>
      <c r="D54" s="119"/>
      <c r="E54" s="119"/>
    </row>
    <row r="55" spans="2:5" ht="12.75" customHeight="1" x14ac:dyDescent="0.3">
      <c r="B55" s="258" t="s">
        <v>40</v>
      </c>
      <c r="C55" s="119"/>
      <c r="D55" s="119"/>
      <c r="E55" s="119"/>
    </row>
    <row r="56" spans="2:5" ht="12.75" customHeight="1" x14ac:dyDescent="0.3">
      <c r="B56" s="246" t="s">
        <v>0</v>
      </c>
      <c r="C56" s="124">
        <v>2018</v>
      </c>
      <c r="D56" s="125">
        <v>2017</v>
      </c>
      <c r="E56" s="247" t="s">
        <v>205</v>
      </c>
    </row>
    <row r="57" spans="2:5" ht="12.75" customHeight="1" x14ac:dyDescent="0.25">
      <c r="B57" s="248" t="s">
        <v>6</v>
      </c>
      <c r="C57" s="101">
        <v>281.3</v>
      </c>
      <c r="D57" s="102">
        <v>286</v>
      </c>
      <c r="E57" s="249">
        <v>-1.6433566433566416E-2</v>
      </c>
    </row>
    <row r="58" spans="2:5" ht="6" customHeight="1" x14ac:dyDescent="0.25">
      <c r="B58" s="141"/>
      <c r="C58" s="114"/>
      <c r="D58" s="115"/>
      <c r="E58" s="181"/>
    </row>
    <row r="59" spans="2:5" ht="12.75" customHeight="1" x14ac:dyDescent="0.3">
      <c r="B59" s="309" t="s">
        <v>243</v>
      </c>
      <c r="C59" s="114"/>
      <c r="D59" s="115"/>
      <c r="E59" s="181"/>
    </row>
    <row r="60" spans="2:5" ht="12.75" customHeight="1" x14ac:dyDescent="0.25">
      <c r="B60" s="310" t="s">
        <v>204</v>
      </c>
      <c r="C60" s="120">
        <v>129</v>
      </c>
      <c r="D60" s="121">
        <v>129.89999999999998</v>
      </c>
      <c r="E60" s="313">
        <v>-6.9284064665124934E-3</v>
      </c>
    </row>
    <row r="61" spans="2:5" ht="12.75" customHeight="1" x14ac:dyDescent="0.25">
      <c r="B61" s="248" t="s">
        <v>2</v>
      </c>
      <c r="C61" s="101">
        <v>85.6</v>
      </c>
      <c r="D61" s="102">
        <v>83.399999999999991</v>
      </c>
      <c r="E61" s="249">
        <v>2.6378896882494063E-2</v>
      </c>
    </row>
    <row r="62" spans="2:5" ht="6" customHeight="1" x14ac:dyDescent="0.25">
      <c r="B62" s="141"/>
      <c r="C62" s="105"/>
      <c r="D62" s="115"/>
      <c r="E62" s="181"/>
    </row>
    <row r="63" spans="2:5" ht="12.75" customHeight="1" x14ac:dyDescent="0.3">
      <c r="B63" s="309" t="s">
        <v>244</v>
      </c>
      <c r="C63" s="114"/>
      <c r="D63" s="115"/>
      <c r="E63" s="181"/>
    </row>
    <row r="64" spans="2:5" ht="12.75" customHeight="1" x14ac:dyDescent="0.25">
      <c r="B64" s="248" t="s">
        <v>204</v>
      </c>
      <c r="C64" s="101">
        <v>128.1</v>
      </c>
      <c r="D64" s="102">
        <v>129.89999999999998</v>
      </c>
      <c r="E64" s="249"/>
    </row>
    <row r="65" spans="2:5" ht="12.75" customHeight="1" x14ac:dyDescent="0.25">
      <c r="B65" s="248" t="s">
        <v>2</v>
      </c>
      <c r="C65" s="101">
        <v>84.699999999999989</v>
      </c>
      <c r="D65" s="102">
        <v>83.399999999999991</v>
      </c>
      <c r="E65" s="249"/>
    </row>
    <row r="66" spans="2:5" ht="6" customHeight="1" x14ac:dyDescent="0.25">
      <c r="B66" s="242"/>
      <c r="C66" s="114"/>
      <c r="D66" s="116"/>
      <c r="E66" s="243"/>
    </row>
    <row r="67" spans="2:5" ht="12.75" customHeight="1" x14ac:dyDescent="0.25">
      <c r="B67" s="248" t="s">
        <v>494</v>
      </c>
      <c r="C67" s="101">
        <v>940</v>
      </c>
      <c r="D67" s="102">
        <v>949</v>
      </c>
      <c r="E67" s="249">
        <v>-9.4836670179135885E-3</v>
      </c>
    </row>
    <row r="68" spans="2:5" ht="12.75" customHeight="1" x14ac:dyDescent="0.25">
      <c r="B68" s="248" t="s">
        <v>344</v>
      </c>
      <c r="C68" s="101">
        <v>477.9</v>
      </c>
      <c r="D68" s="102">
        <v>509.5</v>
      </c>
      <c r="E68" s="249">
        <v>-6.2021589793915699E-2</v>
      </c>
    </row>
    <row r="69" spans="2:5" ht="12.75" customHeight="1" x14ac:dyDescent="0.25">
      <c r="B69" s="248" t="s">
        <v>212</v>
      </c>
      <c r="C69" s="103">
        <v>0.89</v>
      </c>
      <c r="D69" s="104">
        <v>0.89</v>
      </c>
      <c r="E69" s="250">
        <v>0</v>
      </c>
    </row>
    <row r="70" spans="2:5" ht="12.75" customHeight="1" x14ac:dyDescent="0.25">
      <c r="B70" s="248" t="s">
        <v>8</v>
      </c>
      <c r="C70" s="251">
        <v>4</v>
      </c>
      <c r="D70" s="252">
        <v>3.9</v>
      </c>
      <c r="E70" s="253">
        <v>2.5641025641025772E-2</v>
      </c>
    </row>
    <row r="71" spans="2:5" ht="12.75" customHeight="1" x14ac:dyDescent="0.25">
      <c r="B71" s="248"/>
      <c r="C71" s="248"/>
      <c r="D71" s="252"/>
      <c r="E71" s="253"/>
    </row>
    <row r="72" spans="2:5" ht="12.75" customHeight="1" x14ac:dyDescent="0.3">
      <c r="B72" s="258" t="s">
        <v>162</v>
      </c>
      <c r="C72" s="119"/>
      <c r="D72" s="119"/>
      <c r="E72" s="119"/>
    </row>
    <row r="73" spans="2:5" ht="12.75" customHeight="1" x14ac:dyDescent="0.3">
      <c r="B73" s="246" t="s">
        <v>0</v>
      </c>
      <c r="C73" s="124">
        <v>2018</v>
      </c>
      <c r="D73" s="125">
        <v>2017</v>
      </c>
      <c r="E73" s="247" t="s">
        <v>205</v>
      </c>
    </row>
    <row r="74" spans="2:5" ht="12.75" customHeight="1" x14ac:dyDescent="0.3">
      <c r="B74" s="309" t="s">
        <v>243</v>
      </c>
      <c r="C74" s="114"/>
      <c r="D74" s="115"/>
      <c r="E74" s="181"/>
    </row>
    <row r="75" spans="2:5" ht="12.75" customHeight="1" x14ac:dyDescent="0.25">
      <c r="B75" s="310" t="s">
        <v>204</v>
      </c>
      <c r="C75" s="120">
        <v>34.9</v>
      </c>
      <c r="D75" s="121">
        <v>33.1</v>
      </c>
      <c r="E75" s="313">
        <v>5.4380664652567967E-2</v>
      </c>
    </row>
    <row r="76" spans="2:5" ht="12.75" customHeight="1" x14ac:dyDescent="0.25">
      <c r="B76" s="248" t="s">
        <v>2</v>
      </c>
      <c r="C76" s="101">
        <v>34.9</v>
      </c>
      <c r="D76" s="102">
        <v>33.1</v>
      </c>
      <c r="E76" s="249">
        <v>5.4380664652567967E-2</v>
      </c>
    </row>
    <row r="77" spans="2:5" ht="6" customHeight="1" x14ac:dyDescent="0.25">
      <c r="B77" s="141"/>
      <c r="C77" s="105"/>
      <c r="D77" s="115"/>
      <c r="E77" s="181"/>
    </row>
    <row r="78" spans="2:5" ht="12.75" customHeight="1" x14ac:dyDescent="0.3">
      <c r="B78" s="309" t="s">
        <v>244</v>
      </c>
      <c r="C78" s="114"/>
      <c r="D78" s="115"/>
      <c r="E78" s="181"/>
    </row>
    <row r="79" spans="2:5" ht="12.75" customHeight="1" x14ac:dyDescent="0.25">
      <c r="B79" s="248" t="s">
        <v>204</v>
      </c>
      <c r="C79" s="101">
        <v>34.9</v>
      </c>
      <c r="D79" s="102">
        <v>33.1</v>
      </c>
      <c r="E79" s="249"/>
    </row>
    <row r="80" spans="2:5" ht="12.75" customHeight="1" x14ac:dyDescent="0.25">
      <c r="B80" s="248" t="s">
        <v>2</v>
      </c>
      <c r="C80" s="101">
        <v>34.9</v>
      </c>
      <c r="D80" s="102">
        <v>33.1</v>
      </c>
      <c r="E80" s="249"/>
    </row>
    <row r="81" spans="2:5" ht="6" customHeight="1" x14ac:dyDescent="0.25">
      <c r="B81" s="242"/>
      <c r="C81" s="114"/>
      <c r="D81" s="116"/>
      <c r="E81" s="243"/>
    </row>
    <row r="82" spans="2:5" ht="12.75" customHeight="1" x14ac:dyDescent="0.25">
      <c r="B82" s="248" t="s">
        <v>494</v>
      </c>
      <c r="C82" s="101">
        <v>196.9</v>
      </c>
      <c r="D82" s="102">
        <v>171</v>
      </c>
      <c r="E82" s="249">
        <v>0.15146198830409352</v>
      </c>
    </row>
    <row r="83" spans="2:5" ht="12.75" customHeight="1" x14ac:dyDescent="0.25">
      <c r="B83" s="248" t="s">
        <v>344</v>
      </c>
      <c r="C83" s="101">
        <v>196.3</v>
      </c>
      <c r="D83" s="102">
        <v>169.6</v>
      </c>
      <c r="E83" s="249">
        <v>0.15742924528301905</v>
      </c>
    </row>
    <row r="84" spans="2:5" ht="12.75" customHeight="1" x14ac:dyDescent="0.25">
      <c r="B84" s="248" t="s">
        <v>8</v>
      </c>
      <c r="C84" s="251">
        <v>1</v>
      </c>
      <c r="D84" s="252">
        <v>0.8</v>
      </c>
      <c r="E84" s="253">
        <v>0.25</v>
      </c>
    </row>
  </sheetData>
  <phoneticPr fontId="0" type="noConversion"/>
  <pageMargins left="0.39" right="0.27" top="0.36" bottom="0.35" header="0.25" footer="0.2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43"/>
  <sheetViews>
    <sheetView showGridLines="0" zoomScaleNormal="100" zoomScaleSheetLayoutView="100" workbookViewId="0"/>
  </sheetViews>
  <sheetFormatPr defaultRowHeight="12.5" x14ac:dyDescent="0.25"/>
  <cols>
    <col min="1" max="1" width="3.453125" customWidth="1"/>
    <col min="2" max="2" width="66.6328125" customWidth="1"/>
    <col min="3" max="4" width="9.08984375" customWidth="1"/>
    <col min="9" max="9" width="100.36328125" customWidth="1"/>
  </cols>
  <sheetData>
    <row r="1" spans="2:4" ht="12.75" customHeight="1" x14ac:dyDescent="0.25"/>
    <row r="2" spans="2:4" s="72" customFormat="1" ht="18" customHeight="1" x14ac:dyDescent="0.4">
      <c r="B2" s="176" t="s">
        <v>386</v>
      </c>
    </row>
    <row r="3" spans="2:4" ht="12.75" customHeight="1" x14ac:dyDescent="0.25">
      <c r="B3" s="5"/>
      <c r="C3" s="5"/>
      <c r="D3" s="5"/>
    </row>
    <row r="4" spans="2:4" ht="12.75" customHeight="1" x14ac:dyDescent="0.3">
      <c r="B4" s="123" t="s">
        <v>0</v>
      </c>
      <c r="C4" s="124">
        <v>2018</v>
      </c>
      <c r="D4" s="125">
        <v>2017</v>
      </c>
    </row>
    <row r="5" spans="2:4" x14ac:dyDescent="0.25">
      <c r="B5" s="200" t="s">
        <v>6</v>
      </c>
      <c r="C5" s="142">
        <v>1254.5</v>
      </c>
      <c r="D5" s="143">
        <v>1305.9000000000001</v>
      </c>
    </row>
    <row r="6" spans="2:4" x14ac:dyDescent="0.25">
      <c r="B6" s="200" t="s">
        <v>391</v>
      </c>
      <c r="C6" s="201">
        <v>31.9</v>
      </c>
      <c r="D6" s="143">
        <v>23.299999999999997</v>
      </c>
    </row>
    <row r="7" spans="2:4" ht="13" x14ac:dyDescent="0.3">
      <c r="B7" s="202" t="s">
        <v>392</v>
      </c>
      <c r="C7" s="203">
        <v>1286.4000000000001</v>
      </c>
      <c r="D7" s="204">
        <v>1329.2</v>
      </c>
    </row>
    <row r="8" spans="2:4" x14ac:dyDescent="0.25">
      <c r="B8" s="200" t="s">
        <v>393</v>
      </c>
      <c r="C8" s="142">
        <v>317.20000000000005</v>
      </c>
      <c r="D8" s="143">
        <v>338</v>
      </c>
    </row>
    <row r="9" spans="2:4" x14ac:dyDescent="0.25">
      <c r="B9" s="205" t="s">
        <v>227</v>
      </c>
      <c r="C9" s="142">
        <v>273.10000000000002</v>
      </c>
      <c r="D9" s="143">
        <v>272.8</v>
      </c>
    </row>
    <row r="10" spans="2:4" x14ac:dyDescent="0.25">
      <c r="B10" s="205" t="s">
        <v>348</v>
      </c>
      <c r="C10" s="142">
        <v>-2.2999999999999998</v>
      </c>
      <c r="D10" s="143">
        <v>2.1</v>
      </c>
    </row>
    <row r="11" spans="2:4" x14ac:dyDescent="0.25">
      <c r="B11" s="200" t="s">
        <v>394</v>
      </c>
      <c r="C11" s="142">
        <v>330.6</v>
      </c>
      <c r="D11" s="206">
        <v>337.9</v>
      </c>
    </row>
    <row r="12" spans="2:4" ht="13" x14ac:dyDescent="0.3">
      <c r="B12" s="202" t="s">
        <v>496</v>
      </c>
      <c r="C12" s="203">
        <v>918.6</v>
      </c>
      <c r="D12" s="204">
        <v>950.8</v>
      </c>
    </row>
    <row r="13" spans="2:4" ht="13" x14ac:dyDescent="0.3">
      <c r="B13" s="207" t="s">
        <v>497</v>
      </c>
      <c r="C13" s="208">
        <v>367.8</v>
      </c>
      <c r="D13" s="209">
        <v>378.4</v>
      </c>
    </row>
    <row r="14" spans="2:4" x14ac:dyDescent="0.25">
      <c r="B14" s="205" t="s">
        <v>611</v>
      </c>
      <c r="C14" s="201">
        <v>113.9</v>
      </c>
      <c r="D14" s="143">
        <v>44.1</v>
      </c>
    </row>
    <row r="15" spans="2:4" ht="13" x14ac:dyDescent="0.3">
      <c r="B15" s="210" t="s">
        <v>2</v>
      </c>
      <c r="C15" s="211">
        <v>481.70000000000005</v>
      </c>
      <c r="D15" s="203">
        <v>422.5</v>
      </c>
    </row>
    <row r="16" spans="2:4" x14ac:dyDescent="0.25">
      <c r="B16" s="200" t="s">
        <v>395</v>
      </c>
      <c r="C16" s="212">
        <v>9.4</v>
      </c>
      <c r="D16" s="213">
        <v>12.6</v>
      </c>
    </row>
    <row r="17" spans="2:4" x14ac:dyDescent="0.25">
      <c r="B17" s="200" t="s">
        <v>396</v>
      </c>
      <c r="C17" s="212">
        <v>-142</v>
      </c>
      <c r="D17" s="213">
        <v>-134.6</v>
      </c>
    </row>
    <row r="18" spans="2:4" ht="13" x14ac:dyDescent="0.3">
      <c r="B18" s="202" t="s">
        <v>213</v>
      </c>
      <c r="C18" s="203">
        <v>-132.6</v>
      </c>
      <c r="D18" s="204">
        <v>-122</v>
      </c>
    </row>
    <row r="19" spans="2:4" ht="13" x14ac:dyDescent="0.3">
      <c r="B19" s="207" t="s">
        <v>397</v>
      </c>
      <c r="C19" s="208">
        <v>349.1</v>
      </c>
      <c r="D19" s="209">
        <v>300.5</v>
      </c>
    </row>
    <row r="20" spans="2:4" x14ac:dyDescent="0.25">
      <c r="B20" s="200" t="s">
        <v>214</v>
      </c>
      <c r="C20" s="212">
        <v>-58.6</v>
      </c>
      <c r="D20" s="213">
        <v>-25.3</v>
      </c>
    </row>
    <row r="21" spans="2:4" ht="13" x14ac:dyDescent="0.3">
      <c r="B21" s="144" t="s">
        <v>215</v>
      </c>
      <c r="C21" s="132">
        <v>290.5</v>
      </c>
      <c r="D21" s="145">
        <v>275.2</v>
      </c>
    </row>
    <row r="22" spans="2:4" x14ac:dyDescent="0.25">
      <c r="B22" s="200" t="s">
        <v>516</v>
      </c>
      <c r="C22" s="142">
        <v>-36</v>
      </c>
      <c r="D22" s="213">
        <v>-39.799999999999997</v>
      </c>
    </row>
    <row r="23" spans="2:4" ht="13" x14ac:dyDescent="0.3">
      <c r="B23" s="144" t="s">
        <v>1</v>
      </c>
      <c r="C23" s="132">
        <v>254.5</v>
      </c>
      <c r="D23" s="145">
        <v>235.4</v>
      </c>
    </row>
    <row r="24" spans="2:4" x14ac:dyDescent="0.25">
      <c r="B24" s="141"/>
      <c r="C24" s="214"/>
      <c r="D24" s="215"/>
    </row>
    <row r="25" spans="2:4" ht="13" x14ac:dyDescent="0.3">
      <c r="B25" s="207" t="s">
        <v>398</v>
      </c>
      <c r="C25" s="216">
        <v>1.993670029</v>
      </c>
      <c r="D25" s="217">
        <v>1.8455470089999999</v>
      </c>
    </row>
    <row r="26" spans="2:4" ht="13" x14ac:dyDescent="0.3">
      <c r="B26" s="207" t="s">
        <v>399</v>
      </c>
      <c r="C26" s="216">
        <v>1.991741508</v>
      </c>
      <c r="D26" s="217">
        <v>1.8434512190000001</v>
      </c>
    </row>
    <row r="27" spans="2:4" x14ac:dyDescent="0.25">
      <c r="B27" s="4"/>
      <c r="C27" s="314"/>
      <c r="D27" s="314"/>
    </row>
    <row r="28" spans="2:4" ht="13" x14ac:dyDescent="0.3">
      <c r="B28" s="315" t="s">
        <v>499</v>
      </c>
      <c r="C28" s="314"/>
      <c r="D28" s="314"/>
    </row>
    <row r="29" spans="2:4" ht="13" x14ac:dyDescent="0.3">
      <c r="B29" s="123" t="s">
        <v>0</v>
      </c>
      <c r="C29" s="124" t="s">
        <v>608</v>
      </c>
      <c r="D29" s="125" t="s">
        <v>515</v>
      </c>
    </row>
    <row r="30" spans="2:4" x14ac:dyDescent="0.25">
      <c r="B30" s="205" t="s">
        <v>517</v>
      </c>
      <c r="C30" s="126">
        <v>0</v>
      </c>
      <c r="D30" s="127">
        <v>1.4</v>
      </c>
    </row>
    <row r="31" spans="2:4" x14ac:dyDescent="0.25">
      <c r="B31" s="205" t="s">
        <v>393</v>
      </c>
      <c r="C31" s="126">
        <v>19.100000000000001</v>
      </c>
      <c r="D31" s="127">
        <v>0</v>
      </c>
    </row>
    <row r="32" spans="2:4" x14ac:dyDescent="0.25">
      <c r="B32" s="205" t="s">
        <v>612</v>
      </c>
      <c r="C32" s="126">
        <v>2.2999999999999998</v>
      </c>
      <c r="D32" s="127">
        <v>-2.1</v>
      </c>
    </row>
    <row r="33" spans="2:4" x14ac:dyDescent="0.25">
      <c r="B33" s="205" t="s">
        <v>613</v>
      </c>
      <c r="C33" s="126">
        <v>-2.1</v>
      </c>
      <c r="D33" s="127">
        <v>0</v>
      </c>
    </row>
    <row r="34" spans="2:4" x14ac:dyDescent="0.25">
      <c r="B34" s="205" t="s">
        <v>614</v>
      </c>
      <c r="C34" s="126">
        <v>-0.9</v>
      </c>
      <c r="D34" s="127">
        <v>0</v>
      </c>
    </row>
    <row r="35" spans="2:4" ht="13" x14ac:dyDescent="0.3">
      <c r="B35" s="210" t="s">
        <v>497</v>
      </c>
      <c r="C35" s="233">
        <v>18.400000000000002</v>
      </c>
      <c r="D35" s="218">
        <v>-0.70000000000000018</v>
      </c>
    </row>
    <row r="36" spans="2:4" x14ac:dyDescent="0.25">
      <c r="B36" s="205" t="s">
        <v>518</v>
      </c>
      <c r="C36" s="126">
        <v>0</v>
      </c>
      <c r="D36" s="127">
        <v>-91.8</v>
      </c>
    </row>
    <row r="37" spans="2:4" x14ac:dyDescent="0.25">
      <c r="B37" s="205" t="s">
        <v>519</v>
      </c>
      <c r="C37" s="126">
        <v>0</v>
      </c>
      <c r="D37" s="127">
        <v>24.6</v>
      </c>
    </row>
    <row r="38" spans="2:4" ht="13" x14ac:dyDescent="0.3">
      <c r="B38" s="210" t="s">
        <v>498</v>
      </c>
      <c r="C38" s="233">
        <v>18.400000000000002</v>
      </c>
      <c r="D38" s="218">
        <v>-67.900000000000006</v>
      </c>
    </row>
    <row r="39" spans="2:4" x14ac:dyDescent="0.25">
      <c r="B39" s="205" t="s">
        <v>396</v>
      </c>
      <c r="C39" s="126">
        <v>-50.2</v>
      </c>
      <c r="D39" s="127">
        <v>-23.5</v>
      </c>
    </row>
    <row r="40" spans="2:4" ht="13" x14ac:dyDescent="0.3">
      <c r="B40" s="210" t="s">
        <v>397</v>
      </c>
      <c r="C40" s="233">
        <v>-31.8</v>
      </c>
      <c r="D40" s="218">
        <v>-91.4</v>
      </c>
    </row>
    <row r="41" spans="2:4" x14ac:dyDescent="0.25">
      <c r="B41" s="205" t="s">
        <v>520</v>
      </c>
      <c r="C41" s="126">
        <v>-3.2</v>
      </c>
      <c r="D41" s="127">
        <v>4.8</v>
      </c>
    </row>
    <row r="42" spans="2:4" x14ac:dyDescent="0.25">
      <c r="B42" s="205" t="s">
        <v>521</v>
      </c>
      <c r="C42" s="126">
        <v>0</v>
      </c>
      <c r="D42" s="127">
        <v>34.6</v>
      </c>
    </row>
    <row r="43" spans="2:4" ht="13" x14ac:dyDescent="0.3">
      <c r="B43" s="144" t="s">
        <v>500</v>
      </c>
      <c r="C43" s="219">
        <v>-35</v>
      </c>
      <c r="D43" s="133">
        <v>-52.000000000000007</v>
      </c>
    </row>
  </sheetData>
  <pageMargins left="0.7" right="0.7" top="0.75" bottom="0.75" header="0.3" footer="0.3"/>
  <pageSetup paperSize="9" scale="8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26"/>
  <sheetViews>
    <sheetView showGridLines="0" zoomScaleNormal="100" zoomScaleSheetLayoutView="100" workbookViewId="0"/>
  </sheetViews>
  <sheetFormatPr defaultRowHeight="12.5" x14ac:dyDescent="0.25"/>
  <cols>
    <col min="1" max="1" width="3.453125" customWidth="1"/>
    <col min="2" max="2" width="66.6328125" customWidth="1"/>
    <col min="3" max="4" width="9.36328125" customWidth="1"/>
  </cols>
  <sheetData>
    <row r="1" spans="2:4" ht="12.75" customHeight="1" x14ac:dyDescent="0.25"/>
    <row r="2" spans="2:4" ht="17.5" x14ac:dyDescent="0.4">
      <c r="B2" s="176" t="s">
        <v>387</v>
      </c>
    </row>
    <row r="4" spans="2:4" ht="13" x14ac:dyDescent="0.3">
      <c r="B4" s="259" t="s">
        <v>0</v>
      </c>
      <c r="C4" s="113">
        <v>2018</v>
      </c>
      <c r="D4" s="260">
        <v>2017</v>
      </c>
    </row>
    <row r="5" spans="2:4" ht="13" x14ac:dyDescent="0.3">
      <c r="B5" s="261" t="s">
        <v>215</v>
      </c>
      <c r="C5" s="262">
        <v>290.5</v>
      </c>
      <c r="D5" s="263">
        <v>275.2</v>
      </c>
    </row>
    <row r="6" spans="2:4" x14ac:dyDescent="0.25">
      <c r="B6" s="264"/>
      <c r="C6" s="265"/>
      <c r="D6" s="266"/>
    </row>
    <row r="7" spans="2:4" x14ac:dyDescent="0.25">
      <c r="B7" s="267" t="s">
        <v>481</v>
      </c>
      <c r="C7" s="268">
        <v>17.5</v>
      </c>
      <c r="D7" s="269">
        <v>-165.79999999999998</v>
      </c>
    </row>
    <row r="8" spans="2:4" x14ac:dyDescent="0.25">
      <c r="B8" s="270" t="s">
        <v>482</v>
      </c>
      <c r="C8" s="268">
        <v>-22.7</v>
      </c>
      <c r="D8" s="269">
        <v>73.2</v>
      </c>
    </row>
    <row r="9" spans="2:4" x14ac:dyDescent="0.25">
      <c r="B9" s="267" t="s">
        <v>400</v>
      </c>
      <c r="C9" s="268">
        <v>14</v>
      </c>
      <c r="D9" s="269">
        <v>4.2</v>
      </c>
    </row>
    <row r="10" spans="2:4" ht="25" x14ac:dyDescent="0.25">
      <c r="B10" s="267" t="s">
        <v>495</v>
      </c>
      <c r="C10" s="268">
        <v>52.9</v>
      </c>
      <c r="D10" s="269">
        <v>-1.5</v>
      </c>
    </row>
    <row r="11" spans="2:4" x14ac:dyDescent="0.25">
      <c r="B11" s="267" t="s">
        <v>401</v>
      </c>
      <c r="C11" s="271">
        <v>-2.1</v>
      </c>
      <c r="D11" s="272">
        <v>-0.5</v>
      </c>
    </row>
    <row r="12" spans="2:4" x14ac:dyDescent="0.25">
      <c r="B12" s="267" t="s">
        <v>483</v>
      </c>
      <c r="C12" s="271">
        <v>-2.1</v>
      </c>
      <c r="D12" s="272">
        <v>14.2</v>
      </c>
    </row>
    <row r="13" spans="2:4" ht="26" x14ac:dyDescent="0.3">
      <c r="B13" s="273" t="s">
        <v>484</v>
      </c>
      <c r="C13" s="274">
        <v>57.5</v>
      </c>
      <c r="D13" s="275">
        <v>-76.199999999999989</v>
      </c>
    </row>
    <row r="14" spans="2:4" ht="13" x14ac:dyDescent="0.3">
      <c r="B14" s="273"/>
      <c r="C14" s="271"/>
      <c r="D14" s="272"/>
    </row>
    <row r="15" spans="2:4" x14ac:dyDescent="0.25">
      <c r="B15" s="267" t="s">
        <v>615</v>
      </c>
      <c r="C15" s="271">
        <v>9.4</v>
      </c>
      <c r="D15" s="272">
        <v>0</v>
      </c>
    </row>
    <row r="16" spans="2:4" x14ac:dyDescent="0.25">
      <c r="B16" s="267" t="s">
        <v>402</v>
      </c>
      <c r="C16" s="271">
        <v>15.5</v>
      </c>
      <c r="D16" s="272">
        <v>45.4</v>
      </c>
    </row>
    <row r="17" spans="2:4" ht="26" x14ac:dyDescent="0.3">
      <c r="B17" s="273" t="s">
        <v>485</v>
      </c>
      <c r="C17" s="274">
        <v>24.9</v>
      </c>
      <c r="D17" s="275">
        <v>45.4</v>
      </c>
    </row>
    <row r="18" spans="2:4" x14ac:dyDescent="0.25">
      <c r="B18" s="276"/>
      <c r="C18" s="271"/>
      <c r="D18" s="272"/>
    </row>
    <row r="19" spans="2:4" ht="13" x14ac:dyDescent="0.3">
      <c r="B19" s="277" t="s">
        <v>403</v>
      </c>
      <c r="C19" s="278">
        <v>82.4</v>
      </c>
      <c r="D19" s="274">
        <v>-30.79999999999999</v>
      </c>
    </row>
    <row r="20" spans="2:4" ht="13" x14ac:dyDescent="0.3">
      <c r="B20" s="273"/>
      <c r="C20" s="274"/>
      <c r="D20" s="275"/>
    </row>
    <row r="21" spans="2:4" ht="13" x14ac:dyDescent="0.3">
      <c r="B21" s="279" t="s">
        <v>404</v>
      </c>
      <c r="C21" s="280">
        <v>372.9</v>
      </c>
      <c r="D21" s="281">
        <v>244.4</v>
      </c>
    </row>
    <row r="22" spans="2:4" x14ac:dyDescent="0.25">
      <c r="B22" s="276"/>
      <c r="C22" s="271"/>
      <c r="D22" s="272"/>
    </row>
    <row r="23" spans="2:4" ht="13" x14ac:dyDescent="0.3">
      <c r="B23" s="282" t="s">
        <v>405</v>
      </c>
      <c r="C23" s="271"/>
      <c r="D23" s="272"/>
    </row>
    <row r="24" spans="2:4" x14ac:dyDescent="0.25">
      <c r="B24" s="267" t="s">
        <v>406</v>
      </c>
      <c r="C24" s="271">
        <v>334.79999999999995</v>
      </c>
      <c r="D24" s="272">
        <v>213</v>
      </c>
    </row>
    <row r="25" spans="2:4" x14ac:dyDescent="0.25">
      <c r="B25" s="267" t="s">
        <v>216</v>
      </c>
      <c r="C25" s="271">
        <v>38.1</v>
      </c>
      <c r="D25" s="272">
        <v>31.4</v>
      </c>
    </row>
    <row r="26" spans="2:4" ht="13" x14ac:dyDescent="0.3">
      <c r="B26" s="279" t="s">
        <v>404</v>
      </c>
      <c r="C26" s="280">
        <v>372.9</v>
      </c>
      <c r="D26" s="281">
        <v>244.4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46"/>
  <sheetViews>
    <sheetView showGridLines="0" zoomScaleNormal="100" zoomScaleSheetLayoutView="100" workbookViewId="0"/>
  </sheetViews>
  <sheetFormatPr defaultRowHeight="12.5" x14ac:dyDescent="0.25"/>
  <cols>
    <col min="1" max="1" width="3.453125" customWidth="1"/>
    <col min="2" max="2" width="66.6328125" customWidth="1"/>
  </cols>
  <sheetData>
    <row r="1" spans="2:4" ht="12.75" customHeight="1" x14ac:dyDescent="0.25"/>
    <row r="2" spans="2:4" ht="18" customHeight="1" x14ac:dyDescent="0.4">
      <c r="B2" s="176" t="s">
        <v>388</v>
      </c>
    </row>
    <row r="3" spans="2:4" ht="12.75" customHeight="1" x14ac:dyDescent="0.25">
      <c r="B3" s="5"/>
      <c r="C3" s="5"/>
    </row>
    <row r="4" spans="2:4" ht="12.75" customHeight="1" x14ac:dyDescent="0.3">
      <c r="B4" s="123" t="s">
        <v>0</v>
      </c>
      <c r="C4" s="408">
        <v>43465</v>
      </c>
      <c r="D4" s="409">
        <v>43100</v>
      </c>
    </row>
    <row r="5" spans="2:4" ht="13" x14ac:dyDescent="0.3">
      <c r="B5" s="221"/>
      <c r="C5" s="161"/>
      <c r="D5" s="5"/>
    </row>
    <row r="6" spans="2:4" ht="13" x14ac:dyDescent="0.3">
      <c r="B6" s="222" t="s">
        <v>407</v>
      </c>
      <c r="C6" s="223"/>
      <c r="D6" s="224"/>
    </row>
    <row r="7" spans="2:4" x14ac:dyDescent="0.25">
      <c r="B7" s="141" t="s">
        <v>408</v>
      </c>
      <c r="C7" s="142">
        <v>155.9</v>
      </c>
      <c r="D7" s="143">
        <v>148.80000000000001</v>
      </c>
    </row>
    <row r="8" spans="2:4" x14ac:dyDescent="0.25">
      <c r="B8" s="139" t="s">
        <v>409</v>
      </c>
      <c r="C8" s="142">
        <v>3736.3</v>
      </c>
      <c r="D8" s="143">
        <v>3488.1</v>
      </c>
    </row>
    <row r="9" spans="2:4" x14ac:dyDescent="0.25">
      <c r="B9" s="141" t="s">
        <v>410</v>
      </c>
      <c r="C9" s="142">
        <v>1145.9000000000001</v>
      </c>
      <c r="D9" s="143">
        <v>1018.6</v>
      </c>
    </row>
    <row r="10" spans="2:4" x14ac:dyDescent="0.25">
      <c r="B10" s="141" t="s">
        <v>411</v>
      </c>
      <c r="C10" s="201">
        <v>7.6000000000000005</v>
      </c>
      <c r="D10" s="143">
        <v>4.8</v>
      </c>
    </row>
    <row r="11" spans="2:4" x14ac:dyDescent="0.25">
      <c r="B11" s="141" t="s">
        <v>412</v>
      </c>
      <c r="C11" s="201">
        <v>23.4</v>
      </c>
      <c r="D11" s="206">
        <v>16.3</v>
      </c>
    </row>
    <row r="12" spans="2:4" x14ac:dyDescent="0.25">
      <c r="B12" s="141" t="s">
        <v>413</v>
      </c>
      <c r="C12" s="201">
        <v>23.8</v>
      </c>
      <c r="D12" s="206">
        <v>24.8</v>
      </c>
    </row>
    <row r="13" spans="2:4" ht="13" x14ac:dyDescent="0.3">
      <c r="B13" s="210" t="s">
        <v>414</v>
      </c>
      <c r="C13" s="211">
        <v>5092.8999999999996</v>
      </c>
      <c r="D13" s="203">
        <v>4701.3999999999996</v>
      </c>
    </row>
    <row r="14" spans="2:4" x14ac:dyDescent="0.25">
      <c r="B14" s="141" t="s">
        <v>415</v>
      </c>
      <c r="C14" s="142">
        <v>288.89999999999998</v>
      </c>
      <c r="D14" s="143">
        <v>253.7</v>
      </c>
    </row>
    <row r="15" spans="2:4" x14ac:dyDescent="0.25">
      <c r="B15" s="141" t="s">
        <v>444</v>
      </c>
      <c r="C15" s="142">
        <v>0</v>
      </c>
      <c r="D15" s="143">
        <v>8.8000000000000007</v>
      </c>
    </row>
    <row r="16" spans="2:4" x14ac:dyDescent="0.25">
      <c r="B16" s="141" t="s">
        <v>416</v>
      </c>
      <c r="C16" s="201">
        <v>27.2</v>
      </c>
      <c r="D16" s="143">
        <v>17.899999999999999</v>
      </c>
    </row>
    <row r="17" spans="2:4" x14ac:dyDescent="0.25">
      <c r="B17" s="141" t="s">
        <v>412</v>
      </c>
      <c r="C17" s="142">
        <v>28.4</v>
      </c>
      <c r="D17" s="143">
        <v>2.7</v>
      </c>
    </row>
    <row r="18" spans="2:4" x14ac:dyDescent="0.25">
      <c r="B18" s="141" t="s">
        <v>417</v>
      </c>
      <c r="C18" s="201">
        <v>77.5</v>
      </c>
      <c r="D18" s="206">
        <v>130</v>
      </c>
    </row>
    <row r="19" spans="2:4" ht="13" x14ac:dyDescent="0.3">
      <c r="B19" s="210" t="s">
        <v>418</v>
      </c>
      <c r="C19" s="211">
        <v>422</v>
      </c>
      <c r="D19" s="203">
        <v>413.1</v>
      </c>
    </row>
    <row r="20" spans="2:4" x14ac:dyDescent="0.25">
      <c r="B20" s="141"/>
      <c r="C20" s="142"/>
      <c r="D20" s="143"/>
    </row>
    <row r="21" spans="2:4" ht="13" x14ac:dyDescent="0.3">
      <c r="B21" s="144" t="s">
        <v>351</v>
      </c>
      <c r="C21" s="132">
        <v>5514.9</v>
      </c>
      <c r="D21" s="145">
        <v>5114.5</v>
      </c>
    </row>
    <row r="22" spans="2:4" x14ac:dyDescent="0.25">
      <c r="B22" s="141"/>
      <c r="C22" s="358"/>
      <c r="D22" s="359"/>
    </row>
    <row r="23" spans="2:4" ht="13" x14ac:dyDescent="0.3">
      <c r="B23" s="222" t="s">
        <v>419</v>
      </c>
      <c r="C23" s="142"/>
      <c r="D23" s="143"/>
    </row>
    <row r="24" spans="2:4" x14ac:dyDescent="0.25">
      <c r="B24" s="141" t="s">
        <v>355</v>
      </c>
      <c r="C24" s="201">
        <v>2682.8</v>
      </c>
      <c r="D24" s="206">
        <v>2480</v>
      </c>
    </row>
    <row r="25" spans="2:4" x14ac:dyDescent="0.25">
      <c r="B25" s="141" t="s">
        <v>216</v>
      </c>
      <c r="C25" s="142">
        <v>161.5</v>
      </c>
      <c r="D25" s="143">
        <v>155.9</v>
      </c>
    </row>
    <row r="26" spans="2:4" ht="13" x14ac:dyDescent="0.3">
      <c r="B26" s="225" t="s">
        <v>356</v>
      </c>
      <c r="C26" s="226">
        <v>2844.3</v>
      </c>
      <c r="D26" s="227">
        <v>2635.9</v>
      </c>
    </row>
    <row r="27" spans="2:4" x14ac:dyDescent="0.25">
      <c r="B27" s="224"/>
      <c r="C27" s="358"/>
      <c r="D27" s="359"/>
    </row>
    <row r="28" spans="2:4" ht="13" x14ac:dyDescent="0.3">
      <c r="B28" s="222" t="s">
        <v>420</v>
      </c>
      <c r="C28" s="142"/>
      <c r="D28" s="143"/>
    </row>
    <row r="29" spans="2:4" x14ac:dyDescent="0.25">
      <c r="B29" s="141" t="s">
        <v>421</v>
      </c>
      <c r="C29" s="201">
        <v>1731.1</v>
      </c>
      <c r="D29" s="206">
        <v>1551.4</v>
      </c>
    </row>
    <row r="30" spans="2:4" x14ac:dyDescent="0.25">
      <c r="B30" s="141" t="s">
        <v>412</v>
      </c>
      <c r="C30" s="142">
        <v>19.5</v>
      </c>
      <c r="D30" s="143">
        <v>83.8</v>
      </c>
    </row>
    <row r="31" spans="2:4" x14ac:dyDescent="0.25">
      <c r="B31" s="141" t="s">
        <v>422</v>
      </c>
      <c r="C31" s="142">
        <v>49.4</v>
      </c>
      <c r="D31" s="143">
        <v>111.3</v>
      </c>
    </row>
    <row r="32" spans="2:4" x14ac:dyDescent="0.25">
      <c r="B32" s="141" t="s">
        <v>411</v>
      </c>
      <c r="C32" s="142">
        <v>207.7</v>
      </c>
      <c r="D32" s="143">
        <v>183</v>
      </c>
    </row>
    <row r="33" spans="2:4" x14ac:dyDescent="0.25">
      <c r="B33" s="141" t="s">
        <v>423</v>
      </c>
      <c r="C33" s="142">
        <v>32</v>
      </c>
      <c r="D33" s="143">
        <v>23.8</v>
      </c>
    </row>
    <row r="34" spans="2:4" x14ac:dyDescent="0.25">
      <c r="B34" s="139" t="s">
        <v>424</v>
      </c>
      <c r="C34" s="142">
        <v>20.5</v>
      </c>
      <c r="D34" s="143">
        <v>24.2</v>
      </c>
    </row>
    <row r="35" spans="2:4" ht="13" x14ac:dyDescent="0.3">
      <c r="B35" s="210" t="s">
        <v>425</v>
      </c>
      <c r="C35" s="211">
        <v>2060.2000000000003</v>
      </c>
      <c r="D35" s="203">
        <v>1977.5</v>
      </c>
    </row>
    <row r="36" spans="2:4" x14ac:dyDescent="0.25">
      <c r="B36" s="228" t="s">
        <v>426</v>
      </c>
      <c r="C36" s="142">
        <v>81.900000000000006</v>
      </c>
      <c r="D36" s="143">
        <v>107.1</v>
      </c>
    </row>
    <row r="37" spans="2:4" x14ac:dyDescent="0.25">
      <c r="B37" s="141" t="s">
        <v>421</v>
      </c>
      <c r="C37" s="142">
        <v>89.5</v>
      </c>
      <c r="D37" s="143">
        <v>5.4</v>
      </c>
    </row>
    <row r="38" spans="2:4" x14ac:dyDescent="0.25">
      <c r="B38" s="141" t="s">
        <v>412</v>
      </c>
      <c r="C38" s="142">
        <v>22.6</v>
      </c>
      <c r="D38" s="143">
        <v>15.5</v>
      </c>
    </row>
    <row r="39" spans="2:4" x14ac:dyDescent="0.25">
      <c r="B39" s="141" t="s">
        <v>427</v>
      </c>
      <c r="C39" s="201">
        <v>338.6</v>
      </c>
      <c r="D39" s="206">
        <v>287.3</v>
      </c>
    </row>
    <row r="40" spans="2:4" x14ac:dyDescent="0.25">
      <c r="B40" s="141" t="s">
        <v>428</v>
      </c>
      <c r="C40" s="201">
        <v>47</v>
      </c>
      <c r="D40" s="206">
        <v>49.5</v>
      </c>
    </row>
    <row r="41" spans="2:4" x14ac:dyDescent="0.25">
      <c r="B41" s="141" t="s">
        <v>422</v>
      </c>
      <c r="C41" s="142">
        <v>1.3</v>
      </c>
      <c r="D41" s="143">
        <v>1.4</v>
      </c>
    </row>
    <row r="42" spans="2:4" x14ac:dyDescent="0.25">
      <c r="B42" s="141" t="s">
        <v>423</v>
      </c>
      <c r="C42" s="142">
        <v>29.5</v>
      </c>
      <c r="D42" s="143">
        <v>34.9</v>
      </c>
    </row>
    <row r="43" spans="2:4" ht="13" x14ac:dyDescent="0.3">
      <c r="B43" s="210" t="s">
        <v>429</v>
      </c>
      <c r="C43" s="211">
        <v>610.4</v>
      </c>
      <c r="D43" s="203">
        <v>501.1</v>
      </c>
    </row>
    <row r="44" spans="2:4" ht="13" x14ac:dyDescent="0.3">
      <c r="B44" s="225" t="s">
        <v>354</v>
      </c>
      <c r="C44" s="226">
        <v>2670.6</v>
      </c>
      <c r="D44" s="227">
        <v>2478.6</v>
      </c>
    </row>
    <row r="45" spans="2:4" x14ac:dyDescent="0.25">
      <c r="B45" s="224"/>
      <c r="C45" s="143"/>
      <c r="D45" s="143"/>
    </row>
    <row r="46" spans="2:4" ht="13" x14ac:dyDescent="0.3">
      <c r="B46" s="144" t="s">
        <v>430</v>
      </c>
      <c r="C46" s="132">
        <v>5514.9</v>
      </c>
      <c r="D46" s="145">
        <v>5114.5</v>
      </c>
    </row>
  </sheetData>
  <conditionalFormatting sqref="C44:D44">
    <cfRule type="cellIs" dxfId="17" priority="5" stopIfTrue="1" operator="notEqual">
      <formula>C35+C43</formula>
    </cfRule>
  </conditionalFormatting>
  <conditionalFormatting sqref="C13">
    <cfRule type="cellIs" dxfId="16" priority="9" stopIfTrue="1" operator="notEqual">
      <formula>SUM(C7:C12)</formula>
    </cfRule>
  </conditionalFormatting>
  <conditionalFormatting sqref="D13">
    <cfRule type="cellIs" dxfId="15" priority="10" stopIfTrue="1" operator="notEqual">
      <formula>SUM(D7:D12)</formula>
    </cfRule>
  </conditionalFormatting>
  <conditionalFormatting sqref="C19:D19">
    <cfRule type="cellIs" dxfId="14" priority="11" stopIfTrue="1" operator="notEqual">
      <formula>SUM(C14:C18)</formula>
    </cfRule>
  </conditionalFormatting>
  <conditionalFormatting sqref="C26">
    <cfRule type="cellIs" dxfId="13" priority="8" stopIfTrue="1" operator="notEqual">
      <formula>SUM(C24:C25)</formula>
    </cfRule>
  </conditionalFormatting>
  <conditionalFormatting sqref="D26">
    <cfRule type="cellIs" dxfId="12" priority="7" stopIfTrue="1" operator="notEqual">
      <formula>SUM(D24:D25)</formula>
    </cfRule>
  </conditionalFormatting>
  <conditionalFormatting sqref="C43">
    <cfRule type="cellIs" dxfId="11" priority="3" stopIfTrue="1" operator="notEqual">
      <formula>SUM(C36:C42)</formula>
    </cfRule>
  </conditionalFormatting>
  <conditionalFormatting sqref="C35">
    <cfRule type="cellIs" dxfId="10" priority="4" stopIfTrue="1" operator="notEqual">
      <formula>SUM(C29:C34)</formula>
    </cfRule>
  </conditionalFormatting>
  <conditionalFormatting sqref="D43">
    <cfRule type="cellIs" dxfId="9" priority="2" stopIfTrue="1" operator="notEqual">
      <formula>SUM(D36:D42)</formula>
    </cfRule>
  </conditionalFormatting>
  <conditionalFormatting sqref="D35">
    <cfRule type="cellIs" dxfId="8" priority="1" stopIfTrue="1" operator="notEqual">
      <formula>SUM(D29:D34)</formula>
    </cfRule>
  </conditionalFormatting>
  <conditionalFormatting sqref="C46:D46">
    <cfRule type="cellIs" dxfId="7" priority="6" stopIfTrue="1" operator="notEqual">
      <formula>C26+C44</formula>
    </cfRule>
  </conditionalFormatting>
  <conditionalFormatting sqref="C21:D21">
    <cfRule type="cellIs" dxfId="6" priority="12" stopIfTrue="1" operator="notEqual">
      <formula>C13+C19</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32"/>
  <sheetViews>
    <sheetView showGridLines="0" zoomScaleNormal="100" zoomScaleSheetLayoutView="100" workbookViewId="0"/>
  </sheetViews>
  <sheetFormatPr defaultRowHeight="12.5" x14ac:dyDescent="0.25"/>
  <cols>
    <col min="1" max="1" width="3.453125" customWidth="1"/>
    <col min="2" max="2" width="39.6328125" customWidth="1"/>
  </cols>
  <sheetData>
    <row r="1" spans="2:10" ht="12.75" customHeight="1" x14ac:dyDescent="0.25"/>
    <row r="2" spans="2:10" ht="18" customHeight="1" x14ac:dyDescent="0.4">
      <c r="B2" s="176" t="s">
        <v>389</v>
      </c>
    </row>
    <row r="3" spans="2:10" ht="12.75" customHeight="1" x14ac:dyDescent="0.25"/>
    <row r="4" spans="2:10" ht="12.75" customHeight="1" x14ac:dyDescent="0.3">
      <c r="B4" s="229"/>
      <c r="C4" s="527" t="s">
        <v>355</v>
      </c>
      <c r="D4" s="528"/>
      <c r="E4" s="528"/>
      <c r="F4" s="528"/>
      <c r="G4" s="528"/>
      <c r="H4" s="529"/>
      <c r="I4" s="229"/>
      <c r="J4" s="229"/>
    </row>
    <row r="5" spans="2:10" ht="35" x14ac:dyDescent="0.3">
      <c r="B5" s="360" t="s">
        <v>0</v>
      </c>
      <c r="C5" s="361" t="s">
        <v>431</v>
      </c>
      <c r="D5" s="362" t="s">
        <v>432</v>
      </c>
      <c r="E5" s="361" t="s">
        <v>379</v>
      </c>
      <c r="F5" s="361" t="s">
        <v>433</v>
      </c>
      <c r="G5" s="361" t="s">
        <v>434</v>
      </c>
      <c r="H5" s="363" t="s">
        <v>39</v>
      </c>
      <c r="I5" s="361" t="s">
        <v>616</v>
      </c>
      <c r="J5" s="363" t="s">
        <v>356</v>
      </c>
    </row>
    <row r="6" spans="2:10" ht="13" x14ac:dyDescent="0.3">
      <c r="B6" s="364" t="s">
        <v>480</v>
      </c>
      <c r="C6" s="365">
        <v>63.9</v>
      </c>
      <c r="D6" s="365">
        <v>194.4</v>
      </c>
      <c r="E6" s="365">
        <v>-13.2</v>
      </c>
      <c r="F6" s="365">
        <v>-121.5</v>
      </c>
      <c r="G6" s="365">
        <v>2276.1</v>
      </c>
      <c r="H6" s="366">
        <v>2399.6999999999998</v>
      </c>
      <c r="I6" s="365">
        <v>159.30000000000001</v>
      </c>
      <c r="J6" s="366">
        <v>2559</v>
      </c>
    </row>
    <row r="7" spans="2:10" ht="13" x14ac:dyDescent="0.3">
      <c r="B7" s="367"/>
      <c r="C7" s="230"/>
      <c r="D7" s="368"/>
      <c r="E7" s="230"/>
      <c r="F7" s="230"/>
      <c r="G7" s="230"/>
      <c r="H7" s="231"/>
      <c r="I7" s="230"/>
      <c r="J7" s="231"/>
    </row>
    <row r="8" spans="2:10" x14ac:dyDescent="0.25">
      <c r="B8" s="232" t="s">
        <v>215</v>
      </c>
      <c r="C8" s="369">
        <v>0</v>
      </c>
      <c r="D8" s="369">
        <v>0</v>
      </c>
      <c r="E8" s="369">
        <v>0</v>
      </c>
      <c r="F8" s="369">
        <v>0</v>
      </c>
      <c r="G8" s="369">
        <v>235.4</v>
      </c>
      <c r="H8" s="370">
        <v>235.4</v>
      </c>
      <c r="I8" s="369">
        <v>39.799999999999997</v>
      </c>
      <c r="J8" s="370">
        <v>275.2</v>
      </c>
    </row>
    <row r="9" spans="2:10" x14ac:dyDescent="0.25">
      <c r="B9" s="232" t="s">
        <v>403</v>
      </c>
      <c r="C9" s="369">
        <v>0</v>
      </c>
      <c r="D9" s="369">
        <v>0</v>
      </c>
      <c r="E9" s="369">
        <v>0</v>
      </c>
      <c r="F9" s="369">
        <v>-67.8</v>
      </c>
      <c r="G9" s="369">
        <v>45.4</v>
      </c>
      <c r="H9" s="370">
        <v>-22.4</v>
      </c>
      <c r="I9" s="369">
        <v>-8.4</v>
      </c>
      <c r="J9" s="370">
        <v>-30.799999999999997</v>
      </c>
    </row>
    <row r="10" spans="2:10" ht="13" x14ac:dyDescent="0.3">
      <c r="B10" s="367" t="s">
        <v>404</v>
      </c>
      <c r="C10" s="371">
        <v>0</v>
      </c>
      <c r="D10" s="371">
        <v>0</v>
      </c>
      <c r="E10" s="371">
        <v>0</v>
      </c>
      <c r="F10" s="371">
        <v>-67.8</v>
      </c>
      <c r="G10" s="371">
        <v>280.8</v>
      </c>
      <c r="H10" s="372">
        <v>213</v>
      </c>
      <c r="I10" s="371">
        <v>31.4</v>
      </c>
      <c r="J10" s="372">
        <v>244.39999999999998</v>
      </c>
    </row>
    <row r="11" spans="2:10" x14ac:dyDescent="0.25">
      <c r="B11" s="232"/>
      <c r="C11" s="230"/>
      <c r="D11" s="230"/>
      <c r="E11" s="230"/>
      <c r="F11" s="230"/>
      <c r="G11" s="230"/>
      <c r="H11" s="231"/>
      <c r="I11" s="230"/>
      <c r="J11" s="231"/>
    </row>
    <row r="12" spans="2:10" x14ac:dyDescent="0.25">
      <c r="B12" s="373" t="s">
        <v>435</v>
      </c>
      <c r="C12" s="369">
        <v>0</v>
      </c>
      <c r="D12" s="369">
        <v>0</v>
      </c>
      <c r="E12" s="369">
        <v>0</v>
      </c>
      <c r="F12" s="369">
        <v>0</v>
      </c>
      <c r="G12" s="369">
        <v>-133.9</v>
      </c>
      <c r="H12" s="370">
        <v>-133.9</v>
      </c>
      <c r="I12" s="369">
        <v>-38.9</v>
      </c>
      <c r="J12" s="370">
        <v>-172.8</v>
      </c>
    </row>
    <row r="13" spans="2:10" x14ac:dyDescent="0.25">
      <c r="B13" s="373" t="s">
        <v>617</v>
      </c>
      <c r="C13" s="369">
        <v>0</v>
      </c>
      <c r="D13" s="369">
        <v>0</v>
      </c>
      <c r="E13" s="369">
        <v>0</v>
      </c>
      <c r="F13" s="369">
        <v>0</v>
      </c>
      <c r="G13" s="369">
        <v>0</v>
      </c>
      <c r="H13" s="370">
        <v>0</v>
      </c>
      <c r="I13" s="369">
        <v>4.0999999999999996</v>
      </c>
      <c r="J13" s="370">
        <v>4.0999999999999996</v>
      </c>
    </row>
    <row r="14" spans="2:10" x14ac:dyDescent="0.25">
      <c r="B14" s="373" t="s">
        <v>438</v>
      </c>
      <c r="C14" s="369">
        <v>0</v>
      </c>
      <c r="D14" s="369">
        <v>0</v>
      </c>
      <c r="E14" s="369">
        <v>-1.6</v>
      </c>
      <c r="F14" s="369">
        <v>0</v>
      </c>
      <c r="G14" s="369">
        <v>0</v>
      </c>
      <c r="H14" s="370">
        <v>-1.6</v>
      </c>
      <c r="I14" s="369">
        <v>0</v>
      </c>
      <c r="J14" s="370">
        <v>-1.6</v>
      </c>
    </row>
    <row r="15" spans="2:10" ht="25.5" customHeight="1" x14ac:dyDescent="0.25">
      <c r="B15" s="373" t="s">
        <v>618</v>
      </c>
      <c r="C15" s="369">
        <v>0</v>
      </c>
      <c r="D15" s="369">
        <v>0</v>
      </c>
      <c r="E15" s="369">
        <v>3.2</v>
      </c>
      <c r="F15" s="369">
        <v>0</v>
      </c>
      <c r="G15" s="369">
        <v>0</v>
      </c>
      <c r="H15" s="370">
        <v>3.2</v>
      </c>
      <c r="I15" s="369">
        <v>0</v>
      </c>
      <c r="J15" s="370">
        <v>3.2</v>
      </c>
    </row>
    <row r="16" spans="2:10" ht="25" x14ac:dyDescent="0.25">
      <c r="B16" s="373" t="s">
        <v>436</v>
      </c>
      <c r="C16" s="369">
        <v>0</v>
      </c>
      <c r="D16" s="369">
        <v>0</v>
      </c>
      <c r="E16" s="369">
        <v>0</v>
      </c>
      <c r="F16" s="369">
        <v>0</v>
      </c>
      <c r="G16" s="369">
        <v>-0.4</v>
      </c>
      <c r="H16" s="370">
        <v>-0.4</v>
      </c>
      <c r="I16" s="369">
        <v>0</v>
      </c>
      <c r="J16" s="370">
        <v>-0.4</v>
      </c>
    </row>
    <row r="17" spans="2:10" ht="25" x14ac:dyDescent="0.25">
      <c r="B17" s="373" t="s">
        <v>619</v>
      </c>
      <c r="C17" s="369">
        <v>0</v>
      </c>
      <c r="D17" s="369">
        <v>0</v>
      </c>
      <c r="E17" s="369">
        <v>3.6</v>
      </c>
      <c r="F17" s="369">
        <v>0</v>
      </c>
      <c r="G17" s="369">
        <v>-3.6</v>
      </c>
      <c r="H17" s="370">
        <v>0</v>
      </c>
      <c r="I17" s="369">
        <v>0</v>
      </c>
      <c r="J17" s="370">
        <v>0</v>
      </c>
    </row>
    <row r="18" spans="2:10" ht="13" x14ac:dyDescent="0.3">
      <c r="B18" s="374" t="s">
        <v>437</v>
      </c>
      <c r="C18" s="371">
        <v>0</v>
      </c>
      <c r="D18" s="371">
        <v>0</v>
      </c>
      <c r="E18" s="371">
        <v>5.2</v>
      </c>
      <c r="F18" s="371">
        <v>0</v>
      </c>
      <c r="G18" s="371">
        <v>-137.9</v>
      </c>
      <c r="H18" s="372">
        <v>-132.70000000000002</v>
      </c>
      <c r="I18" s="371">
        <v>-34.799999999999997</v>
      </c>
      <c r="J18" s="372">
        <v>-167.50000000000003</v>
      </c>
    </row>
    <row r="19" spans="2:10" x14ac:dyDescent="0.25">
      <c r="B19" s="232"/>
      <c r="C19" s="230"/>
      <c r="D19" s="230"/>
      <c r="E19" s="230"/>
      <c r="F19" s="230"/>
      <c r="G19" s="230"/>
      <c r="H19" s="231"/>
      <c r="I19" s="230"/>
      <c r="J19" s="231"/>
    </row>
    <row r="20" spans="2:10" ht="13" x14ac:dyDescent="0.3">
      <c r="B20" s="364" t="s">
        <v>522</v>
      </c>
      <c r="C20" s="365">
        <v>63.9</v>
      </c>
      <c r="D20" s="365">
        <v>194.4</v>
      </c>
      <c r="E20" s="365">
        <v>-8</v>
      </c>
      <c r="F20" s="365">
        <v>-189.3</v>
      </c>
      <c r="G20" s="365">
        <v>2419</v>
      </c>
      <c r="H20" s="366">
        <v>2480</v>
      </c>
      <c r="I20" s="365">
        <v>155.9</v>
      </c>
      <c r="J20" s="366">
        <v>2635.9</v>
      </c>
    </row>
    <row r="21" spans="2:10" ht="13" x14ac:dyDescent="0.3">
      <c r="B21" s="367"/>
      <c r="C21" s="230"/>
      <c r="D21" s="368"/>
      <c r="E21" s="230"/>
      <c r="F21" s="230"/>
      <c r="G21" s="230"/>
      <c r="H21" s="231"/>
      <c r="I21" s="230"/>
      <c r="J21" s="231"/>
    </row>
    <row r="22" spans="2:10" x14ac:dyDescent="0.25">
      <c r="B22" s="232" t="s">
        <v>215</v>
      </c>
      <c r="C22" s="369">
        <v>0</v>
      </c>
      <c r="D22" s="369">
        <v>0</v>
      </c>
      <c r="E22" s="369">
        <v>0</v>
      </c>
      <c r="F22" s="369">
        <v>0</v>
      </c>
      <c r="G22" s="369">
        <v>254.5</v>
      </c>
      <c r="H22" s="370">
        <v>254.5</v>
      </c>
      <c r="I22" s="369">
        <v>36</v>
      </c>
      <c r="J22" s="370">
        <v>290.5</v>
      </c>
    </row>
    <row r="23" spans="2:10" x14ac:dyDescent="0.25">
      <c r="B23" s="232" t="s">
        <v>403</v>
      </c>
      <c r="C23" s="369">
        <v>0</v>
      </c>
      <c r="D23" s="369">
        <v>0</v>
      </c>
      <c r="E23" s="369">
        <v>0</v>
      </c>
      <c r="F23" s="369">
        <v>64.8</v>
      </c>
      <c r="G23" s="369">
        <v>15.5</v>
      </c>
      <c r="H23" s="370">
        <v>80.3</v>
      </c>
      <c r="I23" s="369">
        <v>2.1</v>
      </c>
      <c r="J23" s="370">
        <v>82.399999999999991</v>
      </c>
    </row>
    <row r="24" spans="2:10" ht="13" x14ac:dyDescent="0.3">
      <c r="B24" s="367" t="s">
        <v>404</v>
      </c>
      <c r="C24" s="371">
        <v>0</v>
      </c>
      <c r="D24" s="371">
        <v>0</v>
      </c>
      <c r="E24" s="371">
        <v>0</v>
      </c>
      <c r="F24" s="371">
        <v>64.8</v>
      </c>
      <c r="G24" s="371">
        <v>270</v>
      </c>
      <c r="H24" s="372">
        <v>334.8</v>
      </c>
      <c r="I24" s="371">
        <v>38.1</v>
      </c>
      <c r="J24" s="372">
        <v>372.9</v>
      </c>
    </row>
    <row r="25" spans="2:10" x14ac:dyDescent="0.25">
      <c r="B25" s="232"/>
      <c r="C25" s="230"/>
      <c r="D25" s="230"/>
      <c r="E25" s="230"/>
      <c r="F25" s="230"/>
      <c r="G25" s="230"/>
      <c r="H25" s="231"/>
      <c r="I25" s="230"/>
      <c r="J25" s="231"/>
    </row>
    <row r="26" spans="2:10" x14ac:dyDescent="0.25">
      <c r="B26" s="373" t="s">
        <v>435</v>
      </c>
      <c r="C26" s="369">
        <v>0</v>
      </c>
      <c r="D26" s="369">
        <v>0</v>
      </c>
      <c r="E26" s="369">
        <v>0</v>
      </c>
      <c r="F26" s="369">
        <v>0</v>
      </c>
      <c r="G26" s="369">
        <v>-134</v>
      </c>
      <c r="H26" s="370">
        <v>-134</v>
      </c>
      <c r="I26" s="369">
        <v>-37.6</v>
      </c>
      <c r="J26" s="370">
        <v>-171.6</v>
      </c>
    </row>
    <row r="27" spans="2:10" x14ac:dyDescent="0.25">
      <c r="B27" s="373" t="s">
        <v>617</v>
      </c>
      <c r="C27" s="369">
        <v>0</v>
      </c>
      <c r="D27" s="369">
        <v>0</v>
      </c>
      <c r="E27" s="369">
        <v>0</v>
      </c>
      <c r="F27" s="369">
        <v>0</v>
      </c>
      <c r="G27" s="369">
        <v>0</v>
      </c>
      <c r="H27" s="370">
        <v>0</v>
      </c>
      <c r="I27" s="369">
        <v>5.0999999999999996</v>
      </c>
      <c r="J27" s="370">
        <v>5.0999999999999996</v>
      </c>
    </row>
    <row r="28" spans="2:10" ht="25" x14ac:dyDescent="0.25">
      <c r="B28" s="373" t="s">
        <v>436</v>
      </c>
      <c r="C28" s="369">
        <v>0</v>
      </c>
      <c r="D28" s="369">
        <v>0</v>
      </c>
      <c r="E28" s="369">
        <v>0</v>
      </c>
      <c r="F28" s="369">
        <v>0</v>
      </c>
      <c r="G28" s="369">
        <v>2</v>
      </c>
      <c r="H28" s="370">
        <v>2</v>
      </c>
      <c r="I28" s="369">
        <v>0</v>
      </c>
      <c r="J28" s="370">
        <v>2</v>
      </c>
    </row>
    <row r="29" spans="2:10" ht="25" x14ac:dyDescent="0.25">
      <c r="B29" s="373" t="s">
        <v>619</v>
      </c>
      <c r="C29" s="369">
        <v>0</v>
      </c>
      <c r="D29" s="369">
        <v>0</v>
      </c>
      <c r="E29" s="369">
        <v>0.7</v>
      </c>
      <c r="F29" s="369">
        <v>0</v>
      </c>
      <c r="G29" s="369">
        <v>-0.7</v>
      </c>
      <c r="H29" s="370">
        <v>0</v>
      </c>
      <c r="I29" s="369">
        <v>0</v>
      </c>
      <c r="J29" s="370">
        <v>0</v>
      </c>
    </row>
    <row r="30" spans="2:10" ht="13" x14ac:dyDescent="0.3">
      <c r="B30" s="374" t="s">
        <v>437</v>
      </c>
      <c r="C30" s="371">
        <v>0</v>
      </c>
      <c r="D30" s="371">
        <v>0</v>
      </c>
      <c r="E30" s="371">
        <v>0.7</v>
      </c>
      <c r="F30" s="371">
        <v>0</v>
      </c>
      <c r="G30" s="371">
        <v>-132.69999999999999</v>
      </c>
      <c r="H30" s="372">
        <v>-132</v>
      </c>
      <c r="I30" s="371">
        <v>-32.5</v>
      </c>
      <c r="J30" s="372">
        <v>-164.5</v>
      </c>
    </row>
    <row r="31" spans="2:10" x14ac:dyDescent="0.25">
      <c r="B31" s="232"/>
      <c r="C31" s="230"/>
      <c r="D31" s="230"/>
      <c r="E31" s="230"/>
      <c r="F31" s="230"/>
      <c r="G31" s="230"/>
      <c r="H31" s="231"/>
      <c r="I31" s="230"/>
      <c r="J31" s="231"/>
    </row>
    <row r="32" spans="2:10" ht="13" x14ac:dyDescent="0.3">
      <c r="B32" s="375" t="s">
        <v>620</v>
      </c>
      <c r="C32" s="376">
        <v>63.9</v>
      </c>
      <c r="D32" s="376">
        <v>194.4</v>
      </c>
      <c r="E32" s="376">
        <v>-7.3</v>
      </c>
      <c r="F32" s="376">
        <v>-124.5</v>
      </c>
      <c r="G32" s="376">
        <v>2556.3000000000002</v>
      </c>
      <c r="H32" s="377">
        <v>2682.8</v>
      </c>
      <c r="I32" s="376">
        <v>161.5</v>
      </c>
      <c r="J32" s="377">
        <v>2844.3</v>
      </c>
    </row>
  </sheetData>
  <mergeCells count="1">
    <mergeCell ref="C4:H4"/>
  </mergeCells>
  <conditionalFormatting sqref="C32:J32">
    <cfRule type="cellIs" dxfId="5" priority="1" operator="notEqual">
      <formula>C20+C24+C30</formula>
    </cfRule>
  </conditionalFormatting>
  <pageMargins left="0.7" right="0.7" top="0.75" bottom="0.75" header="0.3" footer="0.3"/>
  <pageSetup paperSize="9" scale="6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51"/>
  <sheetViews>
    <sheetView showGridLines="0" zoomScaleNormal="100" zoomScaleSheetLayoutView="100" workbookViewId="0"/>
  </sheetViews>
  <sheetFormatPr defaultRowHeight="12.5" x14ac:dyDescent="0.25"/>
  <cols>
    <col min="1" max="1" width="3.453125" customWidth="1"/>
    <col min="2" max="2" width="66.90625" customWidth="1"/>
  </cols>
  <sheetData>
    <row r="1" spans="2:4" ht="12.75" customHeight="1" x14ac:dyDescent="0.25"/>
    <row r="2" spans="2:4" ht="18" customHeight="1" x14ac:dyDescent="0.4">
      <c r="B2" s="176" t="s">
        <v>390</v>
      </c>
    </row>
    <row r="3" spans="2:4" ht="12.75" customHeight="1" x14ac:dyDescent="0.3">
      <c r="B3" s="221"/>
      <c r="C3" s="5"/>
      <c r="D3" s="5"/>
    </row>
    <row r="4" spans="2:4" ht="12.75" customHeight="1" x14ac:dyDescent="0.3">
      <c r="B4" s="123" t="s">
        <v>0</v>
      </c>
      <c r="C4" s="124" t="s">
        <v>608</v>
      </c>
      <c r="D4" s="125" t="s">
        <v>515</v>
      </c>
    </row>
    <row r="5" spans="2:4" ht="13" x14ac:dyDescent="0.3">
      <c r="B5" s="220" t="s">
        <v>250</v>
      </c>
      <c r="C5" s="233">
        <v>687.00000000000023</v>
      </c>
      <c r="D5" s="410">
        <v>713.8</v>
      </c>
    </row>
    <row r="6" spans="2:4" x14ac:dyDescent="0.25">
      <c r="B6" s="234" t="s">
        <v>439</v>
      </c>
      <c r="C6" s="126">
        <v>4.0999999999999996</v>
      </c>
      <c r="D6" s="411">
        <v>5.9</v>
      </c>
    </row>
    <row r="7" spans="2:4" x14ac:dyDescent="0.25">
      <c r="B7" s="234" t="s">
        <v>440</v>
      </c>
      <c r="C7" s="142">
        <v>0.9</v>
      </c>
      <c r="D7" s="411">
        <v>0.9</v>
      </c>
    </row>
    <row r="8" spans="2:4" x14ac:dyDescent="0.25">
      <c r="B8" s="234" t="s">
        <v>441</v>
      </c>
      <c r="C8" s="142">
        <v>-52.4</v>
      </c>
      <c r="D8" s="411">
        <v>-51.7</v>
      </c>
    </row>
    <row r="9" spans="2:4" ht="13" x14ac:dyDescent="0.3">
      <c r="B9" s="235" t="s">
        <v>442</v>
      </c>
      <c r="C9" s="226">
        <v>639.60000000000025</v>
      </c>
      <c r="D9" s="412">
        <v>668.89999999999986</v>
      </c>
    </row>
    <row r="10" spans="2:4" ht="13" x14ac:dyDescent="0.3">
      <c r="B10" s="134" t="s">
        <v>443</v>
      </c>
      <c r="C10" s="142"/>
      <c r="D10" s="411"/>
    </row>
    <row r="11" spans="2:4" x14ac:dyDescent="0.25">
      <c r="B11" s="234" t="s">
        <v>408</v>
      </c>
      <c r="C11" s="142">
        <v>-20.7</v>
      </c>
      <c r="D11" s="411">
        <v>-23.9</v>
      </c>
    </row>
    <row r="12" spans="2:4" x14ac:dyDescent="0.25">
      <c r="B12" s="234" t="s">
        <v>523</v>
      </c>
      <c r="C12" s="142">
        <v>-259.2</v>
      </c>
      <c r="D12" s="411">
        <v>-104.1</v>
      </c>
    </row>
    <row r="13" spans="2:4" x14ac:dyDescent="0.25">
      <c r="B13" s="234" t="s">
        <v>524</v>
      </c>
      <c r="C13" s="142">
        <v>-244.8</v>
      </c>
      <c r="D13" s="411">
        <v>-215</v>
      </c>
    </row>
    <row r="14" spans="2:4" x14ac:dyDescent="0.25">
      <c r="B14" s="234" t="s">
        <v>5</v>
      </c>
      <c r="C14" s="142">
        <v>-48</v>
      </c>
      <c r="D14" s="411">
        <v>-7.4</v>
      </c>
    </row>
    <row r="15" spans="2:4" x14ac:dyDescent="0.25">
      <c r="B15" s="234" t="s">
        <v>444</v>
      </c>
      <c r="C15" s="142">
        <v>-7.5</v>
      </c>
      <c r="D15" s="411">
        <v>-82</v>
      </c>
    </row>
    <row r="16" spans="2:4" x14ac:dyDescent="0.25">
      <c r="B16" s="234" t="s">
        <v>413</v>
      </c>
      <c r="C16" s="142">
        <v>-0.1</v>
      </c>
      <c r="D16" s="411">
        <v>-0.2</v>
      </c>
    </row>
    <row r="17" spans="2:4" x14ac:dyDescent="0.25">
      <c r="B17" s="234" t="s">
        <v>525</v>
      </c>
      <c r="C17" s="142"/>
      <c r="D17" s="411">
        <v>0</v>
      </c>
    </row>
    <row r="18" spans="2:4" x14ac:dyDescent="0.25">
      <c r="B18" s="236" t="s">
        <v>445</v>
      </c>
      <c r="C18" s="142">
        <v>-33.799999999999997</v>
      </c>
      <c r="D18" s="411">
        <v>-15.9</v>
      </c>
    </row>
    <row r="19" spans="2:4" ht="13" x14ac:dyDescent="0.3">
      <c r="B19" s="221" t="s">
        <v>362</v>
      </c>
      <c r="C19" s="203">
        <v>-614.1</v>
      </c>
      <c r="D19" s="413">
        <v>-448.49999999999994</v>
      </c>
    </row>
    <row r="20" spans="2:4" ht="13" x14ac:dyDescent="0.3">
      <c r="B20" s="221"/>
      <c r="C20" s="203"/>
      <c r="D20" s="413"/>
    </row>
    <row r="21" spans="2:4" ht="13" x14ac:dyDescent="0.3">
      <c r="B21" s="134" t="s">
        <v>446</v>
      </c>
      <c r="C21" s="142"/>
      <c r="D21" s="411"/>
    </row>
    <row r="22" spans="2:4" x14ac:dyDescent="0.25">
      <c r="B22" s="234" t="s">
        <v>409</v>
      </c>
      <c r="C22" s="142">
        <v>0.8</v>
      </c>
      <c r="D22" s="411">
        <v>1.3</v>
      </c>
    </row>
    <row r="23" spans="2:4" x14ac:dyDescent="0.25">
      <c r="B23" s="234" t="s">
        <v>5</v>
      </c>
      <c r="C23" s="142">
        <v>23.9</v>
      </c>
      <c r="D23" s="411">
        <v>0</v>
      </c>
    </row>
    <row r="24" spans="2:4" x14ac:dyDescent="0.25">
      <c r="B24" s="234" t="s">
        <v>444</v>
      </c>
      <c r="C24" s="142">
        <v>8.9</v>
      </c>
      <c r="D24" s="411">
        <v>63.2</v>
      </c>
    </row>
    <row r="25" spans="2:4" x14ac:dyDescent="0.25">
      <c r="B25" s="234" t="s">
        <v>447</v>
      </c>
      <c r="C25" s="142">
        <v>4.7</v>
      </c>
      <c r="D25" s="411">
        <v>4.9000000000000004</v>
      </c>
    </row>
    <row r="26" spans="2:4" x14ac:dyDescent="0.25">
      <c r="B26" s="234" t="s">
        <v>526</v>
      </c>
      <c r="C26" s="142">
        <v>0</v>
      </c>
      <c r="D26" s="411">
        <v>48.5</v>
      </c>
    </row>
    <row r="27" spans="2:4" ht="13" x14ac:dyDescent="0.3">
      <c r="B27" s="221" t="s">
        <v>448</v>
      </c>
      <c r="C27" s="203">
        <v>38.300000000000004</v>
      </c>
      <c r="D27" s="413">
        <v>117.9</v>
      </c>
    </row>
    <row r="28" spans="2:4" ht="13" x14ac:dyDescent="0.3">
      <c r="B28" s="220" t="s">
        <v>449</v>
      </c>
      <c r="C28" s="227">
        <v>-575.80000000000007</v>
      </c>
      <c r="D28" s="218">
        <v>-330.59999999999991</v>
      </c>
    </row>
    <row r="29" spans="2:4" x14ac:dyDescent="0.25">
      <c r="B29" s="237" t="s">
        <v>450</v>
      </c>
      <c r="C29" s="201">
        <v>-13.6</v>
      </c>
      <c r="D29" s="411">
        <v>10</v>
      </c>
    </row>
    <row r="30" spans="2:4" ht="13" x14ac:dyDescent="0.3">
      <c r="B30" s="235" t="s">
        <v>451</v>
      </c>
      <c r="C30" s="226">
        <v>-589.40000000000009</v>
      </c>
      <c r="D30" s="412">
        <v>-320.59999999999991</v>
      </c>
    </row>
    <row r="31" spans="2:4" x14ac:dyDescent="0.25">
      <c r="B31" s="234"/>
      <c r="C31" s="142"/>
      <c r="D31" s="411"/>
    </row>
    <row r="32" spans="2:4" ht="13" x14ac:dyDescent="0.3">
      <c r="B32" s="134" t="s">
        <v>452</v>
      </c>
      <c r="C32" s="142"/>
      <c r="D32" s="411"/>
    </row>
    <row r="33" spans="2:4" x14ac:dyDescent="0.25">
      <c r="B33" s="234" t="s">
        <v>454</v>
      </c>
      <c r="C33" s="142">
        <v>286.5</v>
      </c>
      <c r="D33" s="411">
        <v>6.8</v>
      </c>
    </row>
    <row r="34" spans="2:4" x14ac:dyDescent="0.25">
      <c r="B34" s="237" t="s">
        <v>456</v>
      </c>
      <c r="C34" s="142">
        <v>-19.5</v>
      </c>
      <c r="D34" s="411">
        <v>20.2</v>
      </c>
    </row>
    <row r="35" spans="2:4" x14ac:dyDescent="0.25">
      <c r="B35" s="237" t="s">
        <v>458</v>
      </c>
      <c r="C35" s="142">
        <v>-21</v>
      </c>
      <c r="D35" s="411">
        <v>79.7</v>
      </c>
    </row>
    <row r="36" spans="2:4" x14ac:dyDescent="0.25">
      <c r="B36" s="234" t="s">
        <v>453</v>
      </c>
      <c r="C36" s="142">
        <v>-86.5</v>
      </c>
      <c r="D36" s="411">
        <v>-334.9</v>
      </c>
    </row>
    <row r="37" spans="2:4" x14ac:dyDescent="0.25">
      <c r="B37" s="234" t="s">
        <v>455</v>
      </c>
      <c r="C37" s="142">
        <v>-90.5</v>
      </c>
      <c r="D37" s="411">
        <v>-143.5</v>
      </c>
    </row>
    <row r="38" spans="2:4" x14ac:dyDescent="0.25">
      <c r="B38" s="234" t="s">
        <v>435</v>
      </c>
      <c r="C38" s="142">
        <v>-134</v>
      </c>
      <c r="D38" s="411">
        <v>-133.9</v>
      </c>
    </row>
    <row r="39" spans="2:4" x14ac:dyDescent="0.25">
      <c r="B39" s="234" t="s">
        <v>457</v>
      </c>
      <c r="C39" s="142">
        <v>-37.6</v>
      </c>
      <c r="D39" s="411">
        <v>-38.9</v>
      </c>
    </row>
    <row r="40" spans="2:4" x14ac:dyDescent="0.25">
      <c r="B40" s="236" t="s">
        <v>621</v>
      </c>
      <c r="C40" s="142">
        <v>5.0999999999999996</v>
      </c>
      <c r="D40" s="411">
        <v>4.0999999999999996</v>
      </c>
    </row>
    <row r="41" spans="2:4" x14ac:dyDescent="0.25">
      <c r="B41" s="236" t="s">
        <v>527</v>
      </c>
      <c r="C41" s="142">
        <v>0</v>
      </c>
      <c r="D41" s="411">
        <v>1.6</v>
      </c>
    </row>
    <row r="42" spans="2:4" ht="13" x14ac:dyDescent="0.3">
      <c r="B42" s="235" t="s">
        <v>459</v>
      </c>
      <c r="C42" s="226">
        <v>-97.5</v>
      </c>
      <c r="D42" s="412">
        <v>-538.79999999999995</v>
      </c>
    </row>
    <row r="43" spans="2:4" x14ac:dyDescent="0.25">
      <c r="B43" s="5"/>
      <c r="C43" s="142"/>
      <c r="D43" s="411"/>
    </row>
    <row r="44" spans="2:4" ht="13" x14ac:dyDescent="0.3">
      <c r="B44" s="147" t="s">
        <v>460</v>
      </c>
      <c r="C44" s="132">
        <v>-47.299999999999841</v>
      </c>
      <c r="D44" s="133">
        <v>-190.5</v>
      </c>
    </row>
    <row r="45" spans="2:4" x14ac:dyDescent="0.25">
      <c r="B45" s="234" t="s">
        <v>528</v>
      </c>
      <c r="C45" s="142">
        <v>-0.6</v>
      </c>
      <c r="D45" s="411">
        <v>-4.4000000000000004</v>
      </c>
    </row>
    <row r="46" spans="2:4" x14ac:dyDescent="0.25">
      <c r="B46" s="484" t="s">
        <v>622</v>
      </c>
      <c r="C46" s="142">
        <v>-0.4</v>
      </c>
      <c r="D46" s="411">
        <v>0</v>
      </c>
    </row>
    <row r="47" spans="2:4" ht="13" x14ac:dyDescent="0.3">
      <c r="B47" s="238" t="s">
        <v>461</v>
      </c>
      <c r="C47" s="132">
        <v>-48.299999999999841</v>
      </c>
      <c r="D47" s="414">
        <v>-194.9</v>
      </c>
    </row>
    <row r="48" spans="2:4" ht="13" x14ac:dyDescent="0.3">
      <c r="B48" s="221"/>
      <c r="C48" s="203"/>
      <c r="D48" s="411"/>
    </row>
    <row r="49" spans="2:4" ht="13" x14ac:dyDescent="0.3">
      <c r="B49" s="239" t="s">
        <v>462</v>
      </c>
      <c r="C49" s="208">
        <v>102.9</v>
      </c>
      <c r="D49" s="415">
        <v>297.8</v>
      </c>
    </row>
    <row r="50" spans="2:4" ht="13" x14ac:dyDescent="0.3">
      <c r="B50" s="221"/>
      <c r="C50" s="203"/>
      <c r="D50" s="411"/>
    </row>
    <row r="51" spans="2:4" ht="26" x14ac:dyDescent="0.3">
      <c r="B51" s="239" t="s">
        <v>529</v>
      </c>
      <c r="C51" s="208">
        <v>54.6</v>
      </c>
      <c r="D51" s="415">
        <v>102.9</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81"/>
  <sheetViews>
    <sheetView showGridLines="0" zoomScaleNormal="100" zoomScaleSheetLayoutView="100" workbookViewId="0"/>
  </sheetViews>
  <sheetFormatPr defaultColWidth="9.08984375" defaultRowHeight="12.5" x14ac:dyDescent="0.25"/>
  <cols>
    <col min="1" max="1" width="3.453125" style="72" customWidth="1"/>
    <col min="2" max="2" width="42.36328125" style="74" customWidth="1"/>
    <col min="3" max="10" width="9.54296875" style="74" customWidth="1"/>
    <col min="11" max="16384" width="9.08984375" style="74"/>
  </cols>
  <sheetData>
    <row r="1" spans="2:37" ht="12.75" customHeight="1" x14ac:dyDescent="0.25">
      <c r="C1" s="107"/>
      <c r="D1" s="107"/>
      <c r="E1" s="107"/>
      <c r="F1" s="107"/>
      <c r="G1" s="107"/>
      <c r="H1" s="107"/>
      <c r="I1" s="107"/>
      <c r="J1" s="107"/>
    </row>
    <row r="2" spans="2:37" ht="18" customHeight="1" x14ac:dyDescent="0.4">
      <c r="B2" s="356" t="s">
        <v>251</v>
      </c>
      <c r="C2" s="107"/>
      <c r="D2" s="107"/>
      <c r="E2" s="107"/>
      <c r="F2" s="107"/>
      <c r="G2" s="107"/>
      <c r="H2" s="107"/>
      <c r="I2" s="107"/>
      <c r="J2" s="107"/>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row>
    <row r="3" spans="2:37" ht="12.75" customHeight="1" x14ac:dyDescent="0.35">
      <c r="B3" s="155" t="s">
        <v>594</v>
      </c>
      <c r="C3" s="108"/>
      <c r="D3" s="107"/>
      <c r="E3" s="107"/>
      <c r="F3" s="107"/>
      <c r="G3" s="107"/>
      <c r="H3" s="107"/>
      <c r="I3" s="107"/>
      <c r="J3" s="107"/>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row>
    <row r="4" spans="2:37" ht="12.75" customHeight="1" x14ac:dyDescent="0.35">
      <c r="B4" s="155"/>
      <c r="C4" s="108"/>
      <c r="D4" s="107"/>
      <c r="E4" s="107"/>
      <c r="F4" s="107"/>
      <c r="G4" s="107"/>
      <c r="H4" s="107"/>
      <c r="I4" s="107"/>
      <c r="J4" s="107"/>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2:37" ht="12.75" customHeight="1" x14ac:dyDescent="0.35">
      <c r="B5" s="378" t="s">
        <v>506</v>
      </c>
      <c r="C5" s="108"/>
      <c r="D5" s="107"/>
      <c r="E5" s="107"/>
      <c r="F5" s="107"/>
      <c r="G5" s="107"/>
      <c r="H5" s="107"/>
      <c r="I5" s="107"/>
      <c r="J5" s="107"/>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2:37" ht="37.5" customHeight="1" x14ac:dyDescent="0.3">
      <c r="C6" s="531" t="s">
        <v>6</v>
      </c>
      <c r="D6" s="532"/>
      <c r="E6" s="532" t="s">
        <v>486</v>
      </c>
      <c r="F6" s="532"/>
      <c r="G6" s="532" t="s">
        <v>223</v>
      </c>
      <c r="H6" s="532"/>
      <c r="I6" s="532" t="s">
        <v>2</v>
      </c>
      <c r="J6" s="533">
        <v>0</v>
      </c>
    </row>
    <row r="7" spans="2:37" x14ac:dyDescent="0.25">
      <c r="B7" s="5"/>
      <c r="C7" s="5"/>
      <c r="D7" s="5"/>
      <c r="E7" s="5"/>
      <c r="F7" s="5"/>
      <c r="G7" s="5"/>
      <c r="H7" s="5"/>
      <c r="I7" s="5"/>
      <c r="J7" s="5"/>
    </row>
    <row r="8" spans="2:37" ht="13" x14ac:dyDescent="0.3">
      <c r="B8" s="123" t="s">
        <v>0</v>
      </c>
      <c r="C8" s="283" t="s">
        <v>608</v>
      </c>
      <c r="D8" s="125" t="s">
        <v>515</v>
      </c>
      <c r="E8" s="124" t="s">
        <v>608</v>
      </c>
      <c r="F8" s="125" t="s">
        <v>515</v>
      </c>
      <c r="G8" s="124" t="s">
        <v>608</v>
      </c>
      <c r="H8" s="125" t="s">
        <v>515</v>
      </c>
      <c r="I8" s="124" t="s">
        <v>608</v>
      </c>
      <c r="J8" s="125" t="s">
        <v>515</v>
      </c>
    </row>
    <row r="9" spans="2:37" x14ac:dyDescent="0.25">
      <c r="B9" s="4" t="s">
        <v>538</v>
      </c>
      <c r="C9" s="126">
        <v>626.1</v>
      </c>
      <c r="D9" s="127">
        <v>647.9</v>
      </c>
      <c r="E9" s="126">
        <v>2.7</v>
      </c>
      <c r="F9" s="127">
        <v>1.1000000000000001</v>
      </c>
      <c r="G9" s="126">
        <v>302.8</v>
      </c>
      <c r="H9" s="127">
        <v>326.7</v>
      </c>
      <c r="I9" s="126">
        <v>149.4</v>
      </c>
      <c r="J9" s="127">
        <v>173.5</v>
      </c>
    </row>
    <row r="10" spans="2:37" ht="13" x14ac:dyDescent="0.3">
      <c r="B10" s="128" t="s">
        <v>596</v>
      </c>
      <c r="C10" s="126">
        <v>444.8</v>
      </c>
      <c r="D10" s="127">
        <v>471.6</v>
      </c>
      <c r="E10" s="126">
        <v>1.1000000000000001</v>
      </c>
      <c r="F10" s="127">
        <v>1.8</v>
      </c>
      <c r="G10" s="126">
        <v>231</v>
      </c>
      <c r="H10" s="127">
        <v>249.2</v>
      </c>
      <c r="I10" s="126">
        <v>122.1</v>
      </c>
      <c r="J10" s="127">
        <v>140.30000000000001</v>
      </c>
    </row>
    <row r="11" spans="2:37" x14ac:dyDescent="0.25">
      <c r="B11" s="4" t="s">
        <v>539</v>
      </c>
      <c r="C11" s="126">
        <v>312.89999999999998</v>
      </c>
      <c r="D11" s="127">
        <v>340</v>
      </c>
      <c r="E11" s="126">
        <v>34.6</v>
      </c>
      <c r="F11" s="127">
        <v>57.1</v>
      </c>
      <c r="G11" s="126">
        <v>256</v>
      </c>
      <c r="H11" s="127">
        <v>279.8</v>
      </c>
      <c r="I11" s="126">
        <v>204</v>
      </c>
      <c r="J11" s="127">
        <v>225.3</v>
      </c>
    </row>
    <row r="12" spans="2:37" ht="13" x14ac:dyDescent="0.3">
      <c r="B12" s="128" t="s">
        <v>218</v>
      </c>
      <c r="C12" s="129">
        <v>242.2</v>
      </c>
      <c r="D12" s="130">
        <v>264.2</v>
      </c>
      <c r="E12" s="129">
        <v>0.7</v>
      </c>
      <c r="F12" s="130">
        <v>0.8</v>
      </c>
      <c r="G12" s="129">
        <v>169.8</v>
      </c>
      <c r="H12" s="130">
        <v>191.8</v>
      </c>
      <c r="I12" s="129">
        <v>131.30000000000001</v>
      </c>
      <c r="J12" s="130">
        <v>151.5</v>
      </c>
    </row>
    <row r="13" spans="2:37" ht="13" x14ac:dyDescent="0.3">
      <c r="B13" s="4" t="s">
        <v>540</v>
      </c>
      <c r="C13" s="129">
        <v>33.200000000000003</v>
      </c>
      <c r="D13" s="130">
        <v>30.2</v>
      </c>
      <c r="E13" s="129">
        <v>35.700000000000003</v>
      </c>
      <c r="F13" s="130">
        <v>15.4</v>
      </c>
      <c r="G13" s="129">
        <v>53.4</v>
      </c>
      <c r="H13" s="130">
        <v>23.200000000000003</v>
      </c>
      <c r="I13" s="129">
        <v>44.3</v>
      </c>
      <c r="J13" s="130">
        <v>13.9</v>
      </c>
    </row>
    <row r="14" spans="2:37" x14ac:dyDescent="0.25">
      <c r="B14" s="4" t="s">
        <v>40</v>
      </c>
      <c r="C14" s="126">
        <v>281.3</v>
      </c>
      <c r="D14" s="127">
        <v>286</v>
      </c>
      <c r="E14" s="126">
        <v>1</v>
      </c>
      <c r="F14" s="127">
        <v>1.1000000000000001</v>
      </c>
      <c r="G14" s="126">
        <v>129</v>
      </c>
      <c r="H14" s="127">
        <v>129.89999999999998</v>
      </c>
      <c r="I14" s="126">
        <v>85.6</v>
      </c>
      <c r="J14" s="127">
        <v>83.399999999999991</v>
      </c>
    </row>
    <row r="15" spans="2:37" ht="13" x14ac:dyDescent="0.3">
      <c r="B15" s="128" t="s">
        <v>219</v>
      </c>
      <c r="C15" s="129">
        <v>171</v>
      </c>
      <c r="D15" s="130">
        <v>167.1</v>
      </c>
      <c r="E15" s="129">
        <v>0.8</v>
      </c>
      <c r="F15" s="130">
        <v>0.7</v>
      </c>
      <c r="G15" s="129">
        <v>82.5</v>
      </c>
      <c r="H15" s="130">
        <v>82.3</v>
      </c>
      <c r="I15" s="129">
        <v>59.4</v>
      </c>
      <c r="J15" s="130">
        <v>57.4</v>
      </c>
    </row>
    <row r="16" spans="2:37" x14ac:dyDescent="0.25">
      <c r="B16" s="284" t="s">
        <v>162</v>
      </c>
      <c r="C16" s="126">
        <v>0</v>
      </c>
      <c r="D16" s="127">
        <v>0</v>
      </c>
      <c r="E16" s="126">
        <v>39.700000000000003</v>
      </c>
      <c r="F16" s="127">
        <v>36.5</v>
      </c>
      <c r="G16" s="126">
        <v>34.9</v>
      </c>
      <c r="H16" s="127">
        <v>33.1</v>
      </c>
      <c r="I16" s="126">
        <v>34.9</v>
      </c>
      <c r="J16" s="127">
        <v>33.1</v>
      </c>
    </row>
    <row r="17" spans="2:10" x14ac:dyDescent="0.25">
      <c r="B17" s="285" t="s">
        <v>487</v>
      </c>
      <c r="C17" s="126">
        <v>1</v>
      </c>
      <c r="D17" s="127">
        <v>1.8</v>
      </c>
      <c r="E17" s="126">
        <v>0.2</v>
      </c>
      <c r="F17" s="127">
        <v>0.1</v>
      </c>
      <c r="G17" s="126">
        <v>-41.8</v>
      </c>
      <c r="H17" s="127">
        <v>-29.499999999999996</v>
      </c>
      <c r="I17" s="126">
        <v>-54.9</v>
      </c>
      <c r="J17" s="127">
        <v>-38.799999999999997</v>
      </c>
    </row>
    <row r="18" spans="2:10" ht="13" x14ac:dyDescent="0.3">
      <c r="B18" s="131" t="s">
        <v>257</v>
      </c>
      <c r="C18" s="132">
        <v>1254.5</v>
      </c>
      <c r="D18" s="133">
        <v>1305.9000000000001</v>
      </c>
      <c r="E18" s="132">
        <v>113.9</v>
      </c>
      <c r="F18" s="133">
        <v>111.3</v>
      </c>
      <c r="G18" s="132">
        <v>734.3</v>
      </c>
      <c r="H18" s="133">
        <v>763.2</v>
      </c>
      <c r="I18" s="132">
        <v>463.3</v>
      </c>
      <c r="J18" s="133">
        <v>490.4</v>
      </c>
    </row>
    <row r="19" spans="2:10" x14ac:dyDescent="0.25">
      <c r="B19" s="5"/>
      <c r="C19" s="127"/>
      <c r="D19" s="127"/>
      <c r="E19" s="127"/>
      <c r="F19" s="127"/>
      <c r="G19" s="127"/>
      <c r="H19" s="127"/>
      <c r="I19" s="126"/>
      <c r="J19" s="127"/>
    </row>
    <row r="20" spans="2:10" ht="13" x14ac:dyDescent="0.3">
      <c r="B20" s="134" t="s">
        <v>530</v>
      </c>
      <c r="C20" s="127"/>
      <c r="D20" s="127"/>
      <c r="E20" s="127"/>
      <c r="F20" s="127"/>
      <c r="G20" s="127"/>
      <c r="H20" s="127"/>
      <c r="I20" s="126"/>
      <c r="J20" s="127"/>
    </row>
    <row r="21" spans="2:10" x14ac:dyDescent="0.25">
      <c r="B21" s="237" t="s">
        <v>538</v>
      </c>
      <c r="C21" s="127"/>
      <c r="D21" s="127"/>
      <c r="E21" s="127"/>
      <c r="F21" s="127"/>
      <c r="G21" s="127"/>
      <c r="H21" s="127"/>
      <c r="I21" s="126">
        <v>14.2</v>
      </c>
      <c r="J21" s="127">
        <v>-29.5</v>
      </c>
    </row>
    <row r="22" spans="2:10" x14ac:dyDescent="0.25">
      <c r="B22" s="237" t="s">
        <v>539</v>
      </c>
      <c r="C22" s="127"/>
      <c r="D22" s="127"/>
      <c r="E22" s="127"/>
      <c r="F22" s="127"/>
      <c r="G22" s="127"/>
      <c r="H22" s="127"/>
      <c r="I22" s="126">
        <v>-4.6000000000000005</v>
      </c>
      <c r="J22" s="127">
        <v>0</v>
      </c>
    </row>
    <row r="23" spans="2:10" x14ac:dyDescent="0.25">
      <c r="B23" s="237" t="s">
        <v>540</v>
      </c>
      <c r="C23" s="127"/>
      <c r="D23" s="127"/>
      <c r="E23" s="127"/>
      <c r="F23" s="127"/>
      <c r="G23" s="127"/>
      <c r="H23" s="127"/>
      <c r="I23" s="126">
        <v>4.8</v>
      </c>
      <c r="J23" s="127">
        <v>-38.4</v>
      </c>
    </row>
    <row r="24" spans="2:10" ht="12" customHeight="1" x14ac:dyDescent="0.25">
      <c r="B24" s="237" t="s">
        <v>40</v>
      </c>
      <c r="C24" s="127"/>
      <c r="D24" s="127"/>
      <c r="E24" s="127"/>
      <c r="F24" s="127"/>
      <c r="G24" s="127"/>
      <c r="H24" s="127"/>
      <c r="I24" s="126">
        <v>-0.9</v>
      </c>
      <c r="J24" s="127">
        <v>0</v>
      </c>
    </row>
    <row r="25" spans="2:10" x14ac:dyDescent="0.25">
      <c r="B25" s="237" t="s">
        <v>162</v>
      </c>
      <c r="C25" s="127"/>
      <c r="D25" s="127"/>
      <c r="E25" s="127"/>
      <c r="F25" s="127"/>
      <c r="G25" s="127"/>
      <c r="H25" s="127"/>
      <c r="I25" s="126">
        <v>0</v>
      </c>
      <c r="J25" s="127">
        <v>0</v>
      </c>
    </row>
    <row r="26" spans="2:10" x14ac:dyDescent="0.25">
      <c r="B26" s="456" t="s">
        <v>487</v>
      </c>
      <c r="C26" s="127"/>
      <c r="D26" s="127"/>
      <c r="E26" s="127"/>
      <c r="F26" s="127"/>
      <c r="G26" s="127"/>
      <c r="H26" s="127"/>
      <c r="I26" s="126">
        <v>4.9000000000000004</v>
      </c>
      <c r="J26" s="127">
        <v>0</v>
      </c>
    </row>
    <row r="27" spans="2:10" ht="13" x14ac:dyDescent="0.3">
      <c r="B27" s="131" t="s">
        <v>228</v>
      </c>
      <c r="C27" s="133"/>
      <c r="D27" s="133"/>
      <c r="E27" s="133"/>
      <c r="F27" s="133"/>
      <c r="G27" s="133"/>
      <c r="H27" s="133"/>
      <c r="I27" s="132">
        <v>481.70000000000005</v>
      </c>
      <c r="J27" s="133">
        <v>422.5</v>
      </c>
    </row>
    <row r="28" spans="2:10" x14ac:dyDescent="0.25">
      <c r="B28" s="456"/>
      <c r="C28" s="127"/>
      <c r="D28" s="127"/>
      <c r="E28" s="127"/>
      <c r="F28" s="127"/>
      <c r="G28" s="127"/>
      <c r="H28" s="127"/>
      <c r="I28" s="126"/>
      <c r="J28" s="127"/>
    </row>
    <row r="29" spans="2:10" ht="13" x14ac:dyDescent="0.3">
      <c r="B29" s="140" t="s">
        <v>463</v>
      </c>
      <c r="C29" s="127"/>
      <c r="D29" s="127"/>
      <c r="E29" s="127"/>
      <c r="F29" s="127"/>
      <c r="G29" s="127"/>
      <c r="H29" s="127"/>
      <c r="I29" s="126"/>
      <c r="J29" s="127"/>
    </row>
    <row r="30" spans="2:10" x14ac:dyDescent="0.25">
      <c r="B30" s="456" t="s">
        <v>2</v>
      </c>
      <c r="C30" s="127"/>
      <c r="D30" s="127"/>
      <c r="E30" s="127"/>
      <c r="F30" s="127"/>
      <c r="G30" s="127"/>
      <c r="H30" s="127"/>
      <c r="I30" s="126">
        <v>481.70000000000005</v>
      </c>
      <c r="J30" s="127">
        <v>422.5</v>
      </c>
    </row>
    <row r="31" spans="2:10" x14ac:dyDescent="0.25">
      <c r="B31" s="456" t="s">
        <v>213</v>
      </c>
      <c r="C31" s="127"/>
      <c r="D31" s="127"/>
      <c r="E31" s="127"/>
      <c r="F31" s="127"/>
      <c r="G31" s="127"/>
      <c r="H31" s="127"/>
      <c r="I31" s="126">
        <v>-132.6</v>
      </c>
      <c r="J31" s="127">
        <v>-122</v>
      </c>
    </row>
    <row r="32" spans="2:10" ht="13" x14ac:dyDescent="0.3">
      <c r="B32" s="220" t="s">
        <v>397</v>
      </c>
      <c r="C32" s="126"/>
      <c r="D32" s="126"/>
      <c r="E32" s="126"/>
      <c r="F32" s="126"/>
      <c r="G32" s="126"/>
      <c r="H32" s="126"/>
      <c r="I32" s="233">
        <v>349.1</v>
      </c>
      <c r="J32" s="218">
        <v>300.5</v>
      </c>
    </row>
    <row r="33" spans="2:10" x14ac:dyDescent="0.25">
      <c r="B33" s="456" t="s">
        <v>214</v>
      </c>
      <c r="C33" s="127"/>
      <c r="D33" s="127"/>
      <c r="E33" s="127"/>
      <c r="F33" s="127"/>
      <c r="G33" s="127"/>
      <c r="H33" s="127"/>
      <c r="I33" s="126">
        <v>-58.6</v>
      </c>
      <c r="J33" s="127">
        <v>-25.3</v>
      </c>
    </row>
    <row r="34" spans="2:10" ht="13" x14ac:dyDescent="0.3">
      <c r="B34" s="131" t="s">
        <v>215</v>
      </c>
      <c r="C34" s="133"/>
      <c r="D34" s="133"/>
      <c r="E34" s="133"/>
      <c r="F34" s="133"/>
      <c r="G34" s="133"/>
      <c r="H34" s="133"/>
      <c r="I34" s="132">
        <v>290.5</v>
      </c>
      <c r="J34" s="133">
        <v>275.2</v>
      </c>
    </row>
    <row r="35" spans="2:10" x14ac:dyDescent="0.25">
      <c r="B35" s="379"/>
      <c r="C35" s="379"/>
      <c r="D35" s="379"/>
      <c r="E35" s="379"/>
      <c r="F35" s="379"/>
      <c r="G35" s="379"/>
      <c r="H35" s="379"/>
      <c r="I35" s="379"/>
      <c r="J35" s="379"/>
    </row>
    <row r="36" spans="2:10" ht="25.5" customHeight="1" x14ac:dyDescent="0.3">
      <c r="B36" s="140" t="s">
        <v>212</v>
      </c>
      <c r="C36" s="316"/>
      <c r="D36" s="316"/>
      <c r="E36" s="316"/>
      <c r="F36" s="316"/>
      <c r="G36" s="316"/>
      <c r="H36" s="316"/>
      <c r="I36" s="316"/>
      <c r="J36" s="316"/>
    </row>
    <row r="37" spans="2:10" ht="13" x14ac:dyDescent="0.3">
      <c r="B37" s="123" t="s">
        <v>256</v>
      </c>
      <c r="C37" s="125"/>
      <c r="D37" s="125"/>
      <c r="E37" s="125"/>
      <c r="F37" s="125"/>
      <c r="G37" s="125"/>
      <c r="H37" s="125"/>
      <c r="I37" s="124">
        <v>2018</v>
      </c>
      <c r="J37" s="125">
        <v>2017</v>
      </c>
    </row>
    <row r="38" spans="2:10" x14ac:dyDescent="0.25">
      <c r="B38" s="4" t="s">
        <v>538</v>
      </c>
      <c r="C38" s="458"/>
      <c r="D38" s="458"/>
      <c r="E38" s="458"/>
      <c r="F38" s="458"/>
      <c r="G38" s="458"/>
      <c r="H38" s="458"/>
      <c r="I38" s="459">
        <v>0.85</v>
      </c>
      <c r="J38" s="458">
        <v>0.91</v>
      </c>
    </row>
    <row r="39" spans="2:10" x14ac:dyDescent="0.25">
      <c r="B39" s="286" t="s">
        <v>539</v>
      </c>
      <c r="C39" s="458"/>
      <c r="D39" s="458"/>
      <c r="E39" s="458"/>
      <c r="F39" s="458"/>
      <c r="G39" s="458"/>
      <c r="H39" s="458"/>
      <c r="I39" s="459">
        <v>0.86</v>
      </c>
      <c r="J39" s="458">
        <v>0.91</v>
      </c>
    </row>
    <row r="40" spans="2:10" x14ac:dyDescent="0.25">
      <c r="B40" s="4" t="s">
        <v>540</v>
      </c>
      <c r="C40" s="458"/>
      <c r="D40" s="458"/>
      <c r="E40" s="458"/>
      <c r="F40" s="458"/>
      <c r="G40" s="458"/>
      <c r="H40" s="458"/>
      <c r="I40" s="459">
        <v>0.75</v>
      </c>
      <c r="J40" s="458">
        <v>0.7</v>
      </c>
    </row>
    <row r="41" spans="2:10" x14ac:dyDescent="0.25">
      <c r="B41" s="4" t="s">
        <v>40</v>
      </c>
      <c r="C41" s="458"/>
      <c r="D41" s="458"/>
      <c r="E41" s="458"/>
      <c r="F41" s="458"/>
      <c r="G41" s="458"/>
      <c r="H41" s="458"/>
      <c r="I41" s="459">
        <v>0.89</v>
      </c>
      <c r="J41" s="458">
        <v>0.89</v>
      </c>
    </row>
    <row r="42" spans="2:10" ht="13" x14ac:dyDescent="0.3">
      <c r="B42" s="460" t="s">
        <v>501</v>
      </c>
      <c r="C42" s="460"/>
      <c r="D42" s="460"/>
      <c r="E42" s="460"/>
      <c r="F42" s="460"/>
      <c r="G42" s="460"/>
      <c r="H42" s="460"/>
      <c r="I42" s="461">
        <v>0.86</v>
      </c>
      <c r="J42" s="460">
        <v>0.9</v>
      </c>
    </row>
    <row r="43" spans="2:10" x14ac:dyDescent="0.25">
      <c r="B43" s="5"/>
      <c r="C43" s="5"/>
      <c r="D43" s="5"/>
      <c r="E43" s="5"/>
      <c r="F43" s="5"/>
      <c r="G43" s="5"/>
      <c r="H43" s="5"/>
      <c r="I43" s="5"/>
      <c r="J43" s="5"/>
    </row>
    <row r="44" spans="2:10" x14ac:dyDescent="0.25">
      <c r="B44" s="5"/>
      <c r="C44" s="5"/>
      <c r="D44" s="5"/>
      <c r="E44" s="5"/>
      <c r="F44" s="5"/>
      <c r="G44" s="5"/>
      <c r="H44" s="5"/>
      <c r="I44" s="5"/>
      <c r="J44" s="5"/>
    </row>
    <row r="45" spans="2:10" ht="13" x14ac:dyDescent="0.3">
      <c r="B45" s="140" t="s">
        <v>349</v>
      </c>
      <c r="C45" s="530" t="s">
        <v>541</v>
      </c>
      <c r="D45" s="530"/>
      <c r="E45" s="530" t="s">
        <v>5</v>
      </c>
      <c r="F45" s="530"/>
      <c r="G45" s="534" t="s">
        <v>351</v>
      </c>
      <c r="H45" s="534"/>
      <c r="I45" s="530" t="s">
        <v>354</v>
      </c>
      <c r="J45" s="530"/>
    </row>
    <row r="46" spans="2:10" ht="13" x14ac:dyDescent="0.3">
      <c r="B46" s="122"/>
      <c r="C46" s="530"/>
      <c r="D46" s="530"/>
      <c r="E46" s="530"/>
      <c r="F46" s="530"/>
      <c r="G46" s="534"/>
      <c r="H46" s="534"/>
      <c r="I46" s="530"/>
      <c r="J46" s="530"/>
    </row>
    <row r="47" spans="2:10" ht="13" x14ac:dyDescent="0.3">
      <c r="B47" s="123" t="s">
        <v>0</v>
      </c>
      <c r="C47" s="462">
        <v>43465</v>
      </c>
      <c r="D47" s="463">
        <v>43100</v>
      </c>
      <c r="E47" s="462">
        <v>43465</v>
      </c>
      <c r="F47" s="463">
        <v>43100</v>
      </c>
      <c r="G47" s="462">
        <v>43465</v>
      </c>
      <c r="H47" s="463">
        <v>43100</v>
      </c>
      <c r="I47" s="462">
        <v>43465</v>
      </c>
      <c r="J47" s="463">
        <v>43100</v>
      </c>
    </row>
    <row r="48" spans="2:10" x14ac:dyDescent="0.25">
      <c r="B48" s="4" t="s">
        <v>538</v>
      </c>
      <c r="C48" s="457">
        <v>2308.5</v>
      </c>
      <c r="D48" s="464">
        <v>2197.4</v>
      </c>
      <c r="E48" s="457">
        <v>19.8</v>
      </c>
      <c r="F48" s="464">
        <v>19.400000000000002</v>
      </c>
      <c r="G48" s="457">
        <v>2328.3000000000002</v>
      </c>
      <c r="H48" s="464">
        <v>2216.8000000000002</v>
      </c>
      <c r="I48" s="457">
        <v>270.89999999999998</v>
      </c>
      <c r="J48" s="464">
        <v>254.7</v>
      </c>
    </row>
    <row r="49" spans="2:14" ht="13" x14ac:dyDescent="0.3">
      <c r="B49" s="523" t="s">
        <v>640</v>
      </c>
      <c r="C49" s="465">
        <v>1536.3</v>
      </c>
      <c r="D49" s="466">
        <v>1480.3999999999999</v>
      </c>
      <c r="E49" s="465">
        <v>2.2000000000000002</v>
      </c>
      <c r="F49" s="466">
        <v>1.8</v>
      </c>
      <c r="G49" s="465">
        <v>1538.5</v>
      </c>
      <c r="H49" s="466">
        <v>1482.1999999999998</v>
      </c>
      <c r="I49" s="465">
        <v>118.9</v>
      </c>
      <c r="J49" s="466">
        <v>108.5</v>
      </c>
    </row>
    <row r="50" spans="2:14" x14ac:dyDescent="0.25">
      <c r="B50" s="4" t="s">
        <v>539</v>
      </c>
      <c r="C50" s="457">
        <v>904.3</v>
      </c>
      <c r="D50" s="464">
        <v>895.69999999999993</v>
      </c>
      <c r="E50" s="457">
        <v>449.5</v>
      </c>
      <c r="F50" s="464">
        <v>449.4</v>
      </c>
      <c r="G50" s="457">
        <v>1353.8</v>
      </c>
      <c r="H50" s="464">
        <v>1345.1</v>
      </c>
      <c r="I50" s="457">
        <v>249.2</v>
      </c>
      <c r="J50" s="464">
        <v>251.1</v>
      </c>
    </row>
    <row r="51" spans="2:14" ht="13" x14ac:dyDescent="0.3">
      <c r="B51" s="524" t="s">
        <v>641</v>
      </c>
      <c r="C51" s="465">
        <v>632.9</v>
      </c>
      <c r="D51" s="466">
        <v>634.6</v>
      </c>
      <c r="E51" s="465">
        <v>1.2</v>
      </c>
      <c r="F51" s="466">
        <v>1.3</v>
      </c>
      <c r="G51" s="465">
        <v>634.1</v>
      </c>
      <c r="H51" s="466">
        <v>635.9</v>
      </c>
      <c r="I51" s="465">
        <v>210</v>
      </c>
      <c r="J51" s="466">
        <v>211</v>
      </c>
    </row>
    <row r="52" spans="2:14" x14ac:dyDescent="0.25">
      <c r="B52" s="4" t="s">
        <v>540</v>
      </c>
      <c r="C52" s="457">
        <v>174.3</v>
      </c>
      <c r="D52" s="464">
        <v>158.30000000000001</v>
      </c>
      <c r="E52" s="457">
        <v>263.7</v>
      </c>
      <c r="F52" s="464">
        <v>251.7</v>
      </c>
      <c r="G52" s="457">
        <v>438</v>
      </c>
      <c r="H52" s="464">
        <v>410</v>
      </c>
      <c r="I52" s="457">
        <v>24.3</v>
      </c>
      <c r="J52" s="464">
        <v>22.7</v>
      </c>
    </row>
    <row r="53" spans="2:14" x14ac:dyDescent="0.25">
      <c r="B53" s="4" t="s">
        <v>40</v>
      </c>
      <c r="C53" s="457">
        <v>870.6</v>
      </c>
      <c r="D53" s="464">
        <v>706.8</v>
      </c>
      <c r="E53" s="457">
        <v>101.5</v>
      </c>
      <c r="F53" s="464">
        <v>67.5</v>
      </c>
      <c r="G53" s="457">
        <v>972.1</v>
      </c>
      <c r="H53" s="464">
        <v>774.3</v>
      </c>
      <c r="I53" s="457">
        <v>200.5</v>
      </c>
      <c r="J53" s="464">
        <v>176.6</v>
      </c>
    </row>
    <row r="54" spans="2:14" ht="13" x14ac:dyDescent="0.3">
      <c r="B54" s="524" t="s">
        <v>642</v>
      </c>
      <c r="C54" s="465">
        <v>357.70000000000005</v>
      </c>
      <c r="D54" s="466">
        <v>309.2</v>
      </c>
      <c r="E54" s="465">
        <v>46.4</v>
      </c>
      <c r="F54" s="466">
        <v>42.6</v>
      </c>
      <c r="G54" s="465">
        <v>404.1</v>
      </c>
      <c r="H54" s="466">
        <v>351.8</v>
      </c>
      <c r="I54" s="465">
        <v>111.3</v>
      </c>
      <c r="J54" s="466">
        <v>97.4</v>
      </c>
    </row>
    <row r="55" spans="2:14" x14ac:dyDescent="0.25">
      <c r="B55" s="4" t="s">
        <v>162</v>
      </c>
      <c r="C55" s="457">
        <v>3.2000000000000171</v>
      </c>
      <c r="D55" s="464">
        <v>0.40000000000000568</v>
      </c>
      <c r="E55" s="457">
        <v>246.7</v>
      </c>
      <c r="F55" s="464">
        <v>181.4</v>
      </c>
      <c r="G55" s="457">
        <v>249.9</v>
      </c>
      <c r="H55" s="464">
        <v>181.8</v>
      </c>
      <c r="I55" s="457">
        <v>1.4</v>
      </c>
      <c r="J55" s="464">
        <v>1.9</v>
      </c>
    </row>
    <row r="56" spans="2:14" x14ac:dyDescent="0.25">
      <c r="B56" s="286" t="s">
        <v>487</v>
      </c>
      <c r="C56" s="457">
        <v>172.3</v>
      </c>
      <c r="D56" s="464">
        <v>187.2</v>
      </c>
      <c r="E56" s="457">
        <v>0.5</v>
      </c>
      <c r="F56" s="464">
        <v>-0.7</v>
      </c>
      <c r="G56" s="457">
        <v>172.8</v>
      </c>
      <c r="H56" s="464">
        <v>186.5</v>
      </c>
      <c r="I56" s="457">
        <v>1924.3000000000002</v>
      </c>
      <c r="J56" s="464">
        <v>1771.6</v>
      </c>
    </row>
    <row r="57" spans="2:14" ht="13" x14ac:dyDescent="0.3">
      <c r="B57" s="131" t="s">
        <v>39</v>
      </c>
      <c r="C57" s="132">
        <v>4433.2</v>
      </c>
      <c r="D57" s="133">
        <v>4145.8</v>
      </c>
      <c r="E57" s="132">
        <v>1081.7</v>
      </c>
      <c r="F57" s="133">
        <v>968.7</v>
      </c>
      <c r="G57" s="132">
        <v>5514.9</v>
      </c>
      <c r="H57" s="133">
        <v>5114.5</v>
      </c>
      <c r="I57" s="132">
        <v>2670.6</v>
      </c>
      <c r="J57" s="133">
        <v>2478.6</v>
      </c>
    </row>
    <row r="61" spans="2:14" ht="13" x14ac:dyDescent="0.3">
      <c r="B61" s="325" t="s">
        <v>597</v>
      </c>
      <c r="C61"/>
      <c r="D61"/>
      <c r="E61"/>
      <c r="F61"/>
      <c r="G61"/>
      <c r="H61"/>
      <c r="I61"/>
      <c r="J61"/>
    </row>
    <row r="62" spans="2:14" ht="13" x14ac:dyDescent="0.3">
      <c r="B62" s="475"/>
      <c r="C62" s="530" t="s">
        <v>538</v>
      </c>
      <c r="D62" s="531"/>
      <c r="E62" s="530" t="s">
        <v>539</v>
      </c>
      <c r="F62" s="531"/>
      <c r="G62" s="530" t="s">
        <v>540</v>
      </c>
      <c r="H62" s="531"/>
      <c r="I62" s="530" t="s">
        <v>40</v>
      </c>
      <c r="J62" s="531"/>
      <c r="K62" s="530" t="s">
        <v>602</v>
      </c>
      <c r="L62" s="531"/>
      <c r="M62" s="530" t="s">
        <v>39</v>
      </c>
      <c r="N62" s="531"/>
    </row>
    <row r="63" spans="2:14" ht="13" x14ac:dyDescent="0.3">
      <c r="B63" s="123" t="s">
        <v>0</v>
      </c>
      <c r="C63" s="124">
        <v>2018</v>
      </c>
      <c r="D63" s="125">
        <v>2017</v>
      </c>
      <c r="E63" s="124">
        <v>2018</v>
      </c>
      <c r="F63" s="125">
        <v>2017</v>
      </c>
      <c r="G63" s="124">
        <v>2018</v>
      </c>
      <c r="H63" s="125">
        <v>2017</v>
      </c>
      <c r="I63" s="124">
        <v>2018</v>
      </c>
      <c r="J63" s="125">
        <v>2017</v>
      </c>
      <c r="K63" s="124">
        <v>2018</v>
      </c>
      <c r="L63" s="125">
        <v>2017</v>
      </c>
      <c r="M63" s="124">
        <v>2018</v>
      </c>
      <c r="N63" s="125">
        <v>2017</v>
      </c>
    </row>
    <row r="64" spans="2:14" x14ac:dyDescent="0.25">
      <c r="B64" s="4" t="s">
        <v>598</v>
      </c>
      <c r="C64" s="126">
        <v>326.3</v>
      </c>
      <c r="D64" s="522">
        <v>366.4</v>
      </c>
      <c r="E64" s="126">
        <v>148.5</v>
      </c>
      <c r="F64" s="127">
        <v>181.4</v>
      </c>
      <c r="G64" s="126">
        <v>1.2000000000000002</v>
      </c>
      <c r="H64" s="127">
        <v>1.3</v>
      </c>
      <c r="I64" s="126">
        <v>83.2</v>
      </c>
      <c r="J64" s="127">
        <v>84.6</v>
      </c>
      <c r="K64" s="126">
        <v>0</v>
      </c>
      <c r="L64" s="127">
        <v>0</v>
      </c>
      <c r="M64" s="126">
        <v>559.20000000000005</v>
      </c>
      <c r="N64" s="127">
        <v>633.70000000000005</v>
      </c>
    </row>
    <row r="65" spans="2:14" x14ac:dyDescent="0.25">
      <c r="B65" s="4" t="s">
        <v>599</v>
      </c>
      <c r="C65" s="126">
        <v>178.8</v>
      </c>
      <c r="D65" s="127">
        <v>170.9</v>
      </c>
      <c r="E65" s="126">
        <v>137.80000000000001</v>
      </c>
      <c r="F65" s="127">
        <v>130</v>
      </c>
      <c r="G65" s="126">
        <v>31.7</v>
      </c>
      <c r="H65" s="127">
        <v>28.299999999999997</v>
      </c>
      <c r="I65" s="126">
        <v>145.6</v>
      </c>
      <c r="J65" s="127">
        <v>133.6</v>
      </c>
      <c r="K65" s="126">
        <v>0</v>
      </c>
      <c r="L65" s="127">
        <v>0</v>
      </c>
      <c r="M65" s="126">
        <v>493.90000000000003</v>
      </c>
      <c r="N65" s="127">
        <v>462.79999999999995</v>
      </c>
    </row>
    <row r="66" spans="2:14" x14ac:dyDescent="0.25">
      <c r="B66" s="521" t="s">
        <v>639</v>
      </c>
      <c r="C66" s="126">
        <v>69.599999999999994</v>
      </c>
      <c r="D66" s="127">
        <v>63.7</v>
      </c>
      <c r="E66" s="126">
        <v>2.6</v>
      </c>
      <c r="F66" s="127">
        <v>3.3000000000000003</v>
      </c>
      <c r="G66" s="126">
        <v>0</v>
      </c>
      <c r="H66" s="127">
        <v>0</v>
      </c>
      <c r="I66" s="126">
        <v>35.9</v>
      </c>
      <c r="J66" s="127">
        <v>53</v>
      </c>
      <c r="K66" s="126">
        <v>0</v>
      </c>
      <c r="L66" s="127">
        <v>0</v>
      </c>
      <c r="M66" s="126">
        <v>108.1</v>
      </c>
      <c r="N66" s="127">
        <v>120</v>
      </c>
    </row>
    <row r="67" spans="2:14" x14ac:dyDescent="0.25">
      <c r="B67" s="4" t="s">
        <v>601</v>
      </c>
      <c r="C67" s="126">
        <v>32.700000000000003</v>
      </c>
      <c r="D67" s="127">
        <v>28.1</v>
      </c>
      <c r="E67" s="126">
        <v>9</v>
      </c>
      <c r="F67" s="127">
        <v>9.1</v>
      </c>
      <c r="G67" s="126">
        <v>0.3</v>
      </c>
      <c r="H67" s="127">
        <v>0.3</v>
      </c>
      <c r="I67" s="126">
        <v>0</v>
      </c>
      <c r="J67" s="127">
        <v>0</v>
      </c>
      <c r="K67" s="126">
        <v>0</v>
      </c>
      <c r="L67" s="127">
        <v>0</v>
      </c>
      <c r="M67" s="126">
        <v>42</v>
      </c>
      <c r="N67" s="127">
        <v>37.5</v>
      </c>
    </row>
    <row r="68" spans="2:14" x14ac:dyDescent="0.25">
      <c r="B68" s="4" t="s">
        <v>603</v>
      </c>
      <c r="C68" s="126">
        <v>18.7</v>
      </c>
      <c r="D68" s="127">
        <v>18.8</v>
      </c>
      <c r="E68" s="126">
        <v>15</v>
      </c>
      <c r="F68" s="127">
        <v>16.2</v>
      </c>
      <c r="G68" s="126">
        <v>0</v>
      </c>
      <c r="H68" s="127">
        <v>0.30000000000000004</v>
      </c>
      <c r="I68" s="126">
        <v>16.600000000000001</v>
      </c>
      <c r="J68" s="127">
        <v>14.799999999999999</v>
      </c>
      <c r="K68" s="126">
        <v>1</v>
      </c>
      <c r="L68" s="127">
        <v>1.8</v>
      </c>
      <c r="M68" s="126">
        <v>51.3</v>
      </c>
      <c r="N68" s="127">
        <v>51.899999999999991</v>
      </c>
    </row>
    <row r="69" spans="2:14" ht="13" x14ac:dyDescent="0.3">
      <c r="B69" s="468" t="s">
        <v>39</v>
      </c>
      <c r="C69" s="132">
        <v>626.1</v>
      </c>
      <c r="D69" s="133">
        <v>647.9</v>
      </c>
      <c r="E69" s="132">
        <v>312.89999999999998</v>
      </c>
      <c r="F69" s="133">
        <v>340</v>
      </c>
      <c r="G69" s="132">
        <v>33.200000000000003</v>
      </c>
      <c r="H69" s="133">
        <v>30.2</v>
      </c>
      <c r="I69" s="132">
        <v>281.3</v>
      </c>
      <c r="J69" s="133">
        <v>286</v>
      </c>
      <c r="K69" s="132">
        <v>1</v>
      </c>
      <c r="L69" s="133">
        <v>1.8</v>
      </c>
      <c r="M69" s="132">
        <v>1254.5</v>
      </c>
      <c r="N69" s="133">
        <v>1305.9000000000001</v>
      </c>
    </row>
    <row r="81" spans="3:4" x14ac:dyDescent="0.25">
      <c r="C81" s="469"/>
      <c r="D81" s="469"/>
    </row>
  </sheetData>
  <mergeCells count="14">
    <mergeCell ref="K62:L62"/>
    <mergeCell ref="M62:N62"/>
    <mergeCell ref="C6:D6"/>
    <mergeCell ref="E6:F6"/>
    <mergeCell ref="G6:H6"/>
    <mergeCell ref="I6:J6"/>
    <mergeCell ref="C45:D46"/>
    <mergeCell ref="E45:F46"/>
    <mergeCell ref="G45:H46"/>
    <mergeCell ref="I45:J46"/>
    <mergeCell ref="C62:D62"/>
    <mergeCell ref="E62:F62"/>
    <mergeCell ref="G62:H62"/>
    <mergeCell ref="I62:J62"/>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N35"/>
  <sheetViews>
    <sheetView showGridLines="0" zoomScaleNormal="100" zoomScaleSheetLayoutView="100" workbookViewId="0">
      <selection activeCell="U6" sqref="U6"/>
    </sheetView>
  </sheetViews>
  <sheetFormatPr defaultColWidth="9.08984375" defaultRowHeight="11.5" x14ac:dyDescent="0.25"/>
  <cols>
    <col min="1" max="1" width="3.453125" style="72" customWidth="1"/>
    <col min="2" max="2" width="49.08984375" style="72" customWidth="1"/>
    <col min="3" max="12" width="9" style="72" customWidth="1"/>
    <col min="13" max="13" width="9" style="72" hidden="1" customWidth="1"/>
    <col min="14" max="14" width="0" style="72" hidden="1" customWidth="1"/>
    <col min="15" max="16384" width="9.08984375" style="72"/>
  </cols>
  <sheetData>
    <row r="1" spans="2:14" ht="12.75" customHeight="1" x14ac:dyDescent="0.25">
      <c r="B1" s="119"/>
      <c r="C1" s="119"/>
      <c r="D1" s="119"/>
      <c r="E1" s="119"/>
      <c r="F1" s="119"/>
      <c r="G1" s="119"/>
      <c r="H1" s="119"/>
      <c r="I1" s="119"/>
      <c r="J1" s="119"/>
    </row>
    <row r="2" spans="2:14" ht="18" customHeight="1" x14ac:dyDescent="0.4">
      <c r="B2" s="176" t="s">
        <v>464</v>
      </c>
      <c r="C2" s="119"/>
      <c r="D2" s="119"/>
      <c r="E2" s="119"/>
      <c r="F2" s="119"/>
      <c r="G2" s="119"/>
      <c r="H2" s="119"/>
      <c r="I2" s="119"/>
      <c r="J2" s="119"/>
    </row>
    <row r="3" spans="2:14" ht="12.75" customHeight="1" x14ac:dyDescent="0.35">
      <c r="B3" s="155" t="s">
        <v>594</v>
      </c>
      <c r="C3" s="108"/>
      <c r="D3" s="107"/>
      <c r="E3" s="107"/>
      <c r="F3" s="107"/>
      <c r="G3" s="107"/>
      <c r="H3" s="107"/>
      <c r="I3" s="107"/>
      <c r="J3" s="107"/>
      <c r="K3" s="73"/>
      <c r="L3" s="73"/>
      <c r="M3" s="73"/>
      <c r="N3" s="73"/>
    </row>
    <row r="4" spans="2:14" ht="12.75" customHeight="1" x14ac:dyDescent="0.4">
      <c r="B4" s="176"/>
      <c r="C4" s="119"/>
      <c r="D4" s="119"/>
      <c r="E4" s="119"/>
      <c r="F4" s="119"/>
      <c r="G4" s="119"/>
      <c r="H4" s="119"/>
      <c r="I4" s="119"/>
      <c r="J4" s="119"/>
    </row>
    <row r="5" spans="2:14" ht="12.75" customHeight="1" x14ac:dyDescent="0.25">
      <c r="B5" s="378" t="s">
        <v>604</v>
      </c>
      <c r="C5" s="119"/>
      <c r="D5" s="119"/>
      <c r="E5" s="119"/>
      <c r="F5" s="119"/>
      <c r="G5" s="119"/>
      <c r="H5" s="119"/>
      <c r="I5" s="119"/>
      <c r="J5" s="119"/>
    </row>
    <row r="6" spans="2:14" ht="39.75" customHeight="1" x14ac:dyDescent="0.3">
      <c r="C6" s="535" t="s">
        <v>6</v>
      </c>
      <c r="D6" s="535"/>
      <c r="E6" s="536">
        <v>0</v>
      </c>
      <c r="F6" s="536" t="s">
        <v>486</v>
      </c>
      <c r="G6" s="536"/>
      <c r="H6" s="536"/>
      <c r="I6" s="536" t="s">
        <v>223</v>
      </c>
      <c r="J6" s="536"/>
      <c r="K6" s="536"/>
      <c r="L6" s="536" t="s">
        <v>2</v>
      </c>
      <c r="M6" s="537"/>
      <c r="N6" s="537">
        <v>0</v>
      </c>
    </row>
    <row r="7" spans="2:14" ht="12.5" x14ac:dyDescent="0.25">
      <c r="B7" s="332"/>
      <c r="C7" s="332"/>
      <c r="D7" s="332"/>
      <c r="E7" s="332"/>
      <c r="F7" s="332"/>
      <c r="G7" s="332"/>
      <c r="H7" s="332"/>
      <c r="I7" s="332"/>
      <c r="J7" s="332"/>
      <c r="K7" s="332"/>
      <c r="L7" s="332"/>
      <c r="M7" s="332"/>
      <c r="N7" s="332"/>
    </row>
    <row r="8" spans="2:14" ht="13" x14ac:dyDescent="0.3">
      <c r="B8" s="333" t="s">
        <v>0</v>
      </c>
      <c r="C8" s="334" t="s">
        <v>605</v>
      </c>
      <c r="D8" s="335" t="s">
        <v>534</v>
      </c>
      <c r="E8" s="335" t="s">
        <v>606</v>
      </c>
      <c r="F8" s="336" t="s">
        <v>605</v>
      </c>
      <c r="G8" s="335" t="s">
        <v>534</v>
      </c>
      <c r="H8" s="335" t="s">
        <v>606</v>
      </c>
      <c r="I8" s="336" t="s">
        <v>605</v>
      </c>
      <c r="J8" s="335" t="s">
        <v>534</v>
      </c>
      <c r="K8" s="335" t="s">
        <v>606</v>
      </c>
      <c r="L8" s="336" t="s">
        <v>605</v>
      </c>
      <c r="M8" s="335" t="s">
        <v>534</v>
      </c>
      <c r="N8" s="335" t="s">
        <v>606</v>
      </c>
    </row>
    <row r="9" spans="2:14" ht="12.5" x14ac:dyDescent="0.25">
      <c r="B9" s="337" t="s">
        <v>538</v>
      </c>
      <c r="C9" s="338">
        <v>158.19999999999999</v>
      </c>
      <c r="D9" s="339">
        <v>155.80000000000001</v>
      </c>
      <c r="E9" s="339">
        <v>165.8</v>
      </c>
      <c r="F9" s="338">
        <v>0.7</v>
      </c>
      <c r="G9" s="339">
        <v>0.6</v>
      </c>
      <c r="H9" s="339">
        <v>-0.2</v>
      </c>
      <c r="I9" s="338">
        <v>70.3</v>
      </c>
      <c r="J9" s="339">
        <v>77.2</v>
      </c>
      <c r="K9" s="339">
        <v>85.1</v>
      </c>
      <c r="L9" s="338">
        <v>31.299999999999997</v>
      </c>
      <c r="M9" s="339">
        <v>38.9</v>
      </c>
      <c r="N9" s="339">
        <v>45.5</v>
      </c>
    </row>
    <row r="10" spans="2:14" ht="12" x14ac:dyDescent="0.3">
      <c r="B10" s="340" t="s">
        <v>596</v>
      </c>
      <c r="C10" s="341">
        <v>112</v>
      </c>
      <c r="D10" s="342">
        <v>110.4</v>
      </c>
      <c r="E10" s="342">
        <v>120.6</v>
      </c>
      <c r="F10" s="341">
        <v>0.30000000000000004</v>
      </c>
      <c r="G10" s="342">
        <v>0.1</v>
      </c>
      <c r="H10" s="342">
        <v>0.19999999999999996</v>
      </c>
      <c r="I10" s="341">
        <v>57.5</v>
      </c>
      <c r="J10" s="342">
        <v>57.9</v>
      </c>
      <c r="K10" s="342">
        <v>63.300000000000011</v>
      </c>
      <c r="L10" s="341">
        <v>29.5</v>
      </c>
      <c r="M10" s="342">
        <v>30.7</v>
      </c>
      <c r="N10" s="342">
        <v>35.200000000000003</v>
      </c>
    </row>
    <row r="11" spans="2:14" ht="12.5" x14ac:dyDescent="0.25">
      <c r="B11" s="337" t="s">
        <v>539</v>
      </c>
      <c r="C11" s="338">
        <v>79.100000000000009</v>
      </c>
      <c r="D11" s="339">
        <v>77.199999999999989</v>
      </c>
      <c r="E11" s="339">
        <v>81.8</v>
      </c>
      <c r="F11" s="338">
        <v>10.7</v>
      </c>
      <c r="G11" s="339">
        <v>6.6000000000000005</v>
      </c>
      <c r="H11" s="339">
        <v>12.5</v>
      </c>
      <c r="I11" s="338">
        <v>65.90000000000002</v>
      </c>
      <c r="J11" s="339">
        <v>59.599999999999994</v>
      </c>
      <c r="K11" s="339">
        <v>66.300000000000011</v>
      </c>
      <c r="L11" s="338">
        <v>52.40000000000002</v>
      </c>
      <c r="M11" s="339">
        <v>46.9</v>
      </c>
      <c r="N11" s="339">
        <v>53.100000000000023</v>
      </c>
    </row>
    <row r="12" spans="2:14" ht="12" x14ac:dyDescent="0.3">
      <c r="B12" s="340" t="s">
        <v>218</v>
      </c>
      <c r="C12" s="341">
        <v>61.1</v>
      </c>
      <c r="D12" s="342">
        <v>60</v>
      </c>
      <c r="E12" s="342">
        <v>63.1</v>
      </c>
      <c r="F12" s="341">
        <v>0.1</v>
      </c>
      <c r="G12" s="342">
        <v>0.2</v>
      </c>
      <c r="H12" s="342">
        <v>0.10000000000000009</v>
      </c>
      <c r="I12" s="341">
        <v>41.6</v>
      </c>
      <c r="J12" s="342">
        <v>43</v>
      </c>
      <c r="K12" s="342">
        <v>47.200000000000017</v>
      </c>
      <c r="L12" s="341">
        <v>31.400000000000002</v>
      </c>
      <c r="M12" s="342">
        <v>33.6</v>
      </c>
      <c r="N12" s="342">
        <v>37.299999999999997</v>
      </c>
    </row>
    <row r="13" spans="2:14" ht="12.5" x14ac:dyDescent="0.25">
      <c r="B13" s="337" t="s">
        <v>540</v>
      </c>
      <c r="C13" s="338">
        <v>8.3000000000000007</v>
      </c>
      <c r="D13" s="339">
        <v>7.9</v>
      </c>
      <c r="E13" s="339">
        <v>7.2</v>
      </c>
      <c r="F13" s="338">
        <v>14.5</v>
      </c>
      <c r="G13" s="339">
        <v>8.7000000000000011</v>
      </c>
      <c r="H13" s="339">
        <v>3.0999999999999996</v>
      </c>
      <c r="I13" s="338">
        <v>19</v>
      </c>
      <c r="J13" s="339">
        <v>13.600000000000001</v>
      </c>
      <c r="K13" s="339">
        <v>4.8000000000000007</v>
      </c>
      <c r="L13" s="338">
        <v>16.600000000000001</v>
      </c>
      <c r="M13" s="339">
        <v>11.3</v>
      </c>
      <c r="N13" s="339">
        <v>2.5999999999999996</v>
      </c>
    </row>
    <row r="14" spans="2:14" ht="12.5" x14ac:dyDescent="0.25">
      <c r="B14" s="337" t="s">
        <v>40</v>
      </c>
      <c r="C14" s="338">
        <v>71.099999999999994</v>
      </c>
      <c r="D14" s="339">
        <v>70.3</v>
      </c>
      <c r="E14" s="339">
        <v>69.3</v>
      </c>
      <c r="F14" s="338">
        <v>0.2</v>
      </c>
      <c r="G14" s="339">
        <v>0.2</v>
      </c>
      <c r="H14" s="339">
        <v>0.30000000000000004</v>
      </c>
      <c r="I14" s="338">
        <v>28.499999999999996</v>
      </c>
      <c r="J14" s="339">
        <v>33.4</v>
      </c>
      <c r="K14" s="339">
        <v>30.300000000000011</v>
      </c>
      <c r="L14" s="338">
        <v>16.899999999999999</v>
      </c>
      <c r="M14" s="339">
        <v>23.5</v>
      </c>
      <c r="N14" s="339">
        <v>18.899999999999999</v>
      </c>
    </row>
    <row r="15" spans="2:14" ht="14.25" customHeight="1" x14ac:dyDescent="0.3">
      <c r="B15" s="340" t="s">
        <v>219</v>
      </c>
      <c r="C15" s="341">
        <v>44.4</v>
      </c>
      <c r="D15" s="342">
        <v>43.2</v>
      </c>
      <c r="E15" s="342">
        <v>40.5</v>
      </c>
      <c r="F15" s="341">
        <v>0.30000000000000004</v>
      </c>
      <c r="G15" s="342">
        <v>0.2</v>
      </c>
      <c r="H15" s="342">
        <v>0.19999999999999996</v>
      </c>
      <c r="I15" s="341">
        <v>19.899999999999999</v>
      </c>
      <c r="J15" s="342">
        <v>22.1</v>
      </c>
      <c r="K15" s="342">
        <v>21</v>
      </c>
      <c r="L15" s="341">
        <v>13.299999999999999</v>
      </c>
      <c r="M15" s="342">
        <v>17.100000000000001</v>
      </c>
      <c r="N15" s="342">
        <v>14.899999999999999</v>
      </c>
    </row>
    <row r="16" spans="2:14" ht="12.5" x14ac:dyDescent="0.25">
      <c r="B16" s="284" t="s">
        <v>162</v>
      </c>
      <c r="C16" s="338">
        <v>0</v>
      </c>
      <c r="D16" s="339">
        <v>0</v>
      </c>
      <c r="E16" s="339">
        <v>0</v>
      </c>
      <c r="F16" s="338">
        <v>10.5</v>
      </c>
      <c r="G16" s="339">
        <v>10.6</v>
      </c>
      <c r="H16" s="339">
        <v>8.1000000000000014</v>
      </c>
      <c r="I16" s="338">
        <v>10.199999999999999</v>
      </c>
      <c r="J16" s="339">
        <v>6.8</v>
      </c>
      <c r="K16" s="339">
        <v>6.7000000000000028</v>
      </c>
      <c r="L16" s="338">
        <v>10.199999999999999</v>
      </c>
      <c r="M16" s="339">
        <v>6.8</v>
      </c>
      <c r="N16" s="339">
        <v>6.7000000000000028</v>
      </c>
    </row>
    <row r="17" spans="2:14" ht="12.5" x14ac:dyDescent="0.25">
      <c r="B17" s="285" t="s">
        <v>487</v>
      </c>
      <c r="C17" s="338">
        <v>0.3</v>
      </c>
      <c r="D17" s="339">
        <v>0.2</v>
      </c>
      <c r="E17" s="339">
        <v>0.4</v>
      </c>
      <c r="F17" s="338">
        <v>0</v>
      </c>
      <c r="G17" s="339">
        <v>0.2</v>
      </c>
      <c r="H17" s="339">
        <v>0</v>
      </c>
      <c r="I17" s="338">
        <v>-13.2</v>
      </c>
      <c r="J17" s="339">
        <v>-7.9</v>
      </c>
      <c r="K17" s="339">
        <v>-0.5</v>
      </c>
      <c r="L17" s="338">
        <v>-16.8</v>
      </c>
      <c r="M17" s="339">
        <v>-11.4</v>
      </c>
      <c r="N17" s="339">
        <v>-3.7999999999999972</v>
      </c>
    </row>
    <row r="18" spans="2:14" ht="13" x14ac:dyDescent="0.3">
      <c r="B18" s="343" t="s">
        <v>257</v>
      </c>
      <c r="C18" s="344">
        <v>317</v>
      </c>
      <c r="D18" s="345">
        <v>311.39999999999998</v>
      </c>
      <c r="E18" s="345">
        <v>324.5</v>
      </c>
      <c r="F18" s="344">
        <v>36.6</v>
      </c>
      <c r="G18" s="345">
        <v>26.9</v>
      </c>
      <c r="H18" s="345">
        <v>23.799999999999997</v>
      </c>
      <c r="I18" s="344">
        <v>180.7</v>
      </c>
      <c r="J18" s="345">
        <v>182.7</v>
      </c>
      <c r="K18" s="345">
        <v>192.70000000000005</v>
      </c>
      <c r="L18" s="344">
        <v>110.60000000000002</v>
      </c>
      <c r="M18" s="345">
        <v>116</v>
      </c>
      <c r="N18" s="345">
        <v>123</v>
      </c>
    </row>
    <row r="19" spans="2:14" ht="12.5" x14ac:dyDescent="0.25">
      <c r="B19" s="332"/>
      <c r="C19" s="339"/>
      <c r="D19" s="339"/>
      <c r="E19" s="339"/>
      <c r="F19" s="339"/>
      <c r="G19" s="339"/>
      <c r="H19" s="339"/>
      <c r="I19" s="339"/>
      <c r="J19" s="339"/>
      <c r="K19" s="339"/>
      <c r="L19" s="338"/>
      <c r="M19" s="339"/>
      <c r="N19" s="339"/>
    </row>
    <row r="20" spans="2:14" ht="13" x14ac:dyDescent="0.3">
      <c r="B20" s="346" t="s">
        <v>488</v>
      </c>
      <c r="C20" s="339"/>
      <c r="D20" s="339"/>
      <c r="E20" s="339"/>
      <c r="F20" s="339"/>
      <c r="G20" s="339"/>
      <c r="H20" s="339"/>
      <c r="I20" s="339"/>
      <c r="J20" s="339"/>
      <c r="K20" s="339"/>
      <c r="L20" s="338"/>
      <c r="M20" s="339"/>
      <c r="N20" s="339"/>
    </row>
    <row r="21" spans="2:14" ht="12.5" x14ac:dyDescent="0.25">
      <c r="B21" s="347" t="s">
        <v>538</v>
      </c>
      <c r="C21" s="339"/>
      <c r="D21" s="339"/>
      <c r="E21" s="339"/>
      <c r="F21" s="339"/>
      <c r="G21" s="339"/>
      <c r="H21" s="339"/>
      <c r="I21" s="339"/>
      <c r="J21" s="339"/>
      <c r="K21" s="339"/>
      <c r="L21" s="338">
        <v>0</v>
      </c>
      <c r="M21" s="339">
        <v>17</v>
      </c>
      <c r="N21" s="339">
        <v>-52</v>
      </c>
    </row>
    <row r="22" spans="2:14" ht="12.5" x14ac:dyDescent="0.25">
      <c r="B22" s="347" t="s">
        <v>539</v>
      </c>
      <c r="C22" s="339"/>
      <c r="D22" s="339"/>
      <c r="E22" s="339"/>
      <c r="F22" s="339"/>
      <c r="G22" s="339"/>
      <c r="H22" s="339"/>
      <c r="I22" s="339"/>
      <c r="J22" s="339"/>
      <c r="K22" s="339"/>
      <c r="L22" s="338">
        <v>-4.6000000000000005</v>
      </c>
      <c r="M22" s="339">
        <v>0</v>
      </c>
      <c r="N22" s="339">
        <v>0</v>
      </c>
    </row>
    <row r="23" spans="2:14" ht="12.5" x14ac:dyDescent="0.25">
      <c r="B23" s="347" t="s">
        <v>540</v>
      </c>
      <c r="C23" s="339"/>
      <c r="D23" s="339"/>
      <c r="E23" s="339"/>
      <c r="F23" s="339"/>
      <c r="G23" s="339"/>
      <c r="H23" s="339"/>
      <c r="I23" s="339"/>
      <c r="J23" s="339"/>
      <c r="K23" s="339"/>
      <c r="L23" s="338">
        <v>4.8</v>
      </c>
      <c r="M23" s="339">
        <v>0</v>
      </c>
      <c r="N23" s="339">
        <v>-39.799999999999997</v>
      </c>
    </row>
    <row r="24" spans="2:14" ht="12.5" x14ac:dyDescent="0.25">
      <c r="B24" s="347" t="s">
        <v>40</v>
      </c>
      <c r="C24" s="339"/>
      <c r="D24" s="339"/>
      <c r="E24" s="339"/>
      <c r="F24" s="339"/>
      <c r="G24" s="339"/>
      <c r="H24" s="339"/>
      <c r="I24" s="339"/>
      <c r="J24" s="339"/>
      <c r="K24" s="339"/>
      <c r="L24" s="338">
        <v>0</v>
      </c>
      <c r="M24" s="339">
        <v>-0.9</v>
      </c>
      <c r="N24" s="339">
        <v>0</v>
      </c>
    </row>
    <row r="25" spans="2:14" ht="12.5" x14ac:dyDescent="0.25">
      <c r="B25" s="347" t="s">
        <v>162</v>
      </c>
      <c r="C25" s="339"/>
      <c r="D25" s="339"/>
      <c r="E25" s="339"/>
      <c r="F25" s="339"/>
      <c r="G25" s="339"/>
      <c r="H25" s="339"/>
      <c r="I25" s="339"/>
      <c r="J25" s="339"/>
      <c r="K25" s="339"/>
      <c r="L25" s="338">
        <v>0</v>
      </c>
      <c r="M25" s="339">
        <v>0</v>
      </c>
      <c r="N25" s="339">
        <v>0</v>
      </c>
    </row>
    <row r="26" spans="2:14" ht="12.5" x14ac:dyDescent="0.25">
      <c r="B26" s="348" t="s">
        <v>487</v>
      </c>
      <c r="C26" s="339"/>
      <c r="D26" s="339"/>
      <c r="E26" s="339"/>
      <c r="F26" s="339"/>
      <c r="G26" s="339"/>
      <c r="H26" s="339"/>
      <c r="I26" s="339"/>
      <c r="J26" s="339"/>
      <c r="K26" s="339"/>
      <c r="L26" s="338">
        <v>0</v>
      </c>
      <c r="M26" s="339">
        <v>5.9</v>
      </c>
      <c r="N26" s="339">
        <v>0</v>
      </c>
    </row>
    <row r="27" spans="2:14" ht="13" x14ac:dyDescent="0.3">
      <c r="B27" s="343" t="s">
        <v>228</v>
      </c>
      <c r="C27" s="345"/>
      <c r="D27" s="345"/>
      <c r="E27" s="345"/>
      <c r="F27" s="345"/>
      <c r="G27" s="345"/>
      <c r="H27" s="345"/>
      <c r="I27" s="345"/>
      <c r="J27" s="345"/>
      <c r="K27" s="345"/>
      <c r="L27" s="344">
        <v>110.80000000000003</v>
      </c>
      <c r="M27" s="345">
        <v>138</v>
      </c>
      <c r="N27" s="345">
        <v>31.199999999999989</v>
      </c>
    </row>
    <row r="28" spans="2:14" ht="12.5" x14ac:dyDescent="0.25">
      <c r="B28" s="379"/>
      <c r="C28" s="379"/>
      <c r="D28" s="379"/>
      <c r="E28" s="379"/>
      <c r="F28" s="379"/>
      <c r="G28" s="379"/>
      <c r="H28" s="379"/>
      <c r="I28" s="379"/>
      <c r="J28" s="379"/>
      <c r="K28" s="379"/>
      <c r="L28" s="379"/>
      <c r="M28" s="379"/>
      <c r="N28" s="379"/>
    </row>
    <row r="29" spans="2:14" ht="13" x14ac:dyDescent="0.3">
      <c r="B29" s="349" t="s">
        <v>212</v>
      </c>
      <c r="C29" s="316"/>
      <c r="D29" s="316"/>
      <c r="E29" s="316"/>
      <c r="F29" s="316"/>
      <c r="G29" s="316"/>
      <c r="H29" s="316"/>
      <c r="I29" s="316"/>
      <c r="J29" s="316"/>
      <c r="K29" s="316"/>
      <c r="L29" s="316"/>
      <c r="M29" s="316"/>
      <c r="N29" s="316"/>
    </row>
    <row r="30" spans="2:14" ht="13" x14ac:dyDescent="0.3">
      <c r="B30" s="333" t="s">
        <v>256</v>
      </c>
      <c r="C30" s="335"/>
      <c r="D30" s="335"/>
      <c r="E30" s="335"/>
      <c r="F30" s="335"/>
      <c r="G30" s="335"/>
      <c r="H30" s="335"/>
      <c r="I30" s="335"/>
      <c r="J30" s="335"/>
      <c r="K30" s="335"/>
      <c r="L30" s="336" t="s">
        <v>605</v>
      </c>
      <c r="M30" s="335" t="s">
        <v>534</v>
      </c>
      <c r="N30" s="335" t="s">
        <v>606</v>
      </c>
    </row>
    <row r="31" spans="2:14" ht="12.5" x14ac:dyDescent="0.25">
      <c r="B31" s="337" t="s">
        <v>538</v>
      </c>
      <c r="C31" s="350"/>
      <c r="D31" s="350"/>
      <c r="E31" s="350"/>
      <c r="F31" s="350"/>
      <c r="G31" s="350"/>
      <c r="H31" s="350"/>
      <c r="I31" s="350"/>
      <c r="J31" s="350"/>
      <c r="K31" s="350"/>
      <c r="L31" s="351">
        <v>0.84699999999999998</v>
      </c>
      <c r="M31" s="350">
        <v>0.86</v>
      </c>
      <c r="N31" s="350">
        <v>0.9</v>
      </c>
    </row>
    <row r="32" spans="2:14" ht="12.5" x14ac:dyDescent="0.25">
      <c r="B32" s="337" t="s">
        <v>539</v>
      </c>
      <c r="C32" s="350"/>
      <c r="D32" s="350"/>
      <c r="E32" s="350"/>
      <c r="F32" s="350"/>
      <c r="G32" s="350"/>
      <c r="H32" s="350"/>
      <c r="I32" s="350"/>
      <c r="J32" s="350"/>
      <c r="K32" s="350"/>
      <c r="L32" s="351">
        <v>0.85400000000000009</v>
      </c>
      <c r="M32" s="350">
        <v>0.85</v>
      </c>
      <c r="N32" s="350">
        <v>0.88</v>
      </c>
    </row>
    <row r="33" spans="2:14" ht="12.5" x14ac:dyDescent="0.25">
      <c r="B33" s="337" t="s">
        <v>540</v>
      </c>
      <c r="C33" s="350"/>
      <c r="D33" s="350"/>
      <c r="E33" s="350"/>
      <c r="F33" s="350"/>
      <c r="G33" s="350"/>
      <c r="H33" s="350"/>
      <c r="I33" s="350"/>
      <c r="J33" s="350"/>
      <c r="K33" s="350"/>
      <c r="L33" s="351">
        <v>0.72599999999999998</v>
      </c>
      <c r="M33" s="350">
        <v>0.73</v>
      </c>
      <c r="N33" s="350">
        <v>0.7</v>
      </c>
    </row>
    <row r="34" spans="2:14" ht="12.5" x14ac:dyDescent="0.25">
      <c r="B34" s="337" t="s">
        <v>40</v>
      </c>
      <c r="C34" s="350"/>
      <c r="D34" s="350"/>
      <c r="E34" s="350"/>
      <c r="F34" s="350"/>
      <c r="G34" s="350"/>
      <c r="H34" s="350"/>
      <c r="I34" s="350"/>
      <c r="J34" s="350"/>
      <c r="K34" s="350"/>
      <c r="L34" s="351">
        <v>0.88700000000000001</v>
      </c>
      <c r="M34" s="350">
        <v>0.89</v>
      </c>
      <c r="N34" s="350">
        <v>0.89</v>
      </c>
    </row>
    <row r="35" spans="2:14" ht="13" x14ac:dyDescent="0.3">
      <c r="B35" s="352" t="s">
        <v>501</v>
      </c>
      <c r="C35" s="352"/>
      <c r="D35" s="352"/>
      <c r="E35" s="352"/>
      <c r="F35" s="352"/>
      <c r="G35" s="352"/>
      <c r="H35" s="352"/>
      <c r="I35" s="352"/>
      <c r="J35" s="352"/>
      <c r="K35" s="352"/>
      <c r="L35" s="353">
        <v>0.85099999999999998</v>
      </c>
      <c r="M35" s="352">
        <v>0.86</v>
      </c>
      <c r="N35" s="352">
        <v>0.89</v>
      </c>
    </row>
  </sheetData>
  <mergeCells count="4">
    <mergeCell ref="C6:E6"/>
    <mergeCell ref="F6:H6"/>
    <mergeCell ref="I6:K6"/>
    <mergeCell ref="L6:N6"/>
  </mergeCells>
  <pageMargins left="0.7" right="0.7" top="0.75" bottom="0.75" header="0.3" footer="0.3"/>
  <pageSetup paperSize="9" scale="56"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7"/>
  <sheetViews>
    <sheetView showGridLines="0" zoomScaleNormal="100" zoomScaleSheetLayoutView="100" workbookViewId="0"/>
  </sheetViews>
  <sheetFormatPr defaultColWidth="9.08984375" defaultRowHeight="12.5" x14ac:dyDescent="0.25"/>
  <cols>
    <col min="1" max="1" width="3.453125" style="72" customWidth="1"/>
    <col min="2" max="2" width="34.6328125" style="78" customWidth="1"/>
    <col min="3" max="5" width="10" style="78" customWidth="1"/>
    <col min="6" max="6" width="10" style="71" customWidth="1"/>
    <col min="7" max="10" width="10" style="78" customWidth="1"/>
    <col min="11" max="16384" width="9.08984375" style="78"/>
  </cols>
  <sheetData>
    <row r="1" spans="1:10" s="71" customFormat="1" ht="12.75" customHeight="1" x14ac:dyDescent="0.25">
      <c r="A1" s="72"/>
    </row>
    <row r="2" spans="1:10" s="71" customFormat="1" ht="18" customHeight="1" x14ac:dyDescent="0.25">
      <c r="A2" s="72"/>
      <c r="B2" s="355" t="s">
        <v>505</v>
      </c>
      <c r="C2" s="79"/>
      <c r="D2" s="79"/>
      <c r="E2" s="79"/>
      <c r="F2" s="79"/>
    </row>
    <row r="3" spans="1:10" s="112" customFormat="1" ht="12.75" customHeight="1" x14ac:dyDescent="0.25">
      <c r="A3" s="72"/>
      <c r="B3" s="175"/>
      <c r="C3" s="79"/>
      <c r="D3" s="79"/>
      <c r="E3" s="79"/>
      <c r="F3" s="79"/>
    </row>
    <row r="4" spans="1:10" s="112" customFormat="1" ht="12.75" customHeight="1" x14ac:dyDescent="0.3">
      <c r="A4" s="72"/>
      <c r="B4" s="322" t="s">
        <v>346</v>
      </c>
      <c r="C4" s="135"/>
      <c r="D4" s="135"/>
      <c r="E4" s="135"/>
      <c r="F4" s="136"/>
      <c r="G4" s="135"/>
      <c r="H4" s="135"/>
      <c r="I4" s="135"/>
      <c r="J4" s="136"/>
    </row>
    <row r="5" spans="1:10" s="112" customFormat="1" ht="13" x14ac:dyDescent="0.3">
      <c r="A5" s="72"/>
      <c r="B5" s="135"/>
      <c r="C5" s="540">
        <v>2018</v>
      </c>
      <c r="D5" s="540"/>
      <c r="E5" s="540"/>
      <c r="F5" s="541"/>
      <c r="G5" s="540">
        <v>2017</v>
      </c>
      <c r="H5" s="540"/>
      <c r="I5" s="540"/>
      <c r="J5" s="541"/>
    </row>
    <row r="6" spans="1:10" s="112" customFormat="1" ht="42" x14ac:dyDescent="0.25">
      <c r="A6" s="72"/>
      <c r="B6" s="136"/>
      <c r="C6" s="416" t="s">
        <v>258</v>
      </c>
      <c r="D6" s="416" t="s">
        <v>229</v>
      </c>
      <c r="E6" s="416" t="s">
        <v>230</v>
      </c>
      <c r="F6" s="417" t="s">
        <v>531</v>
      </c>
      <c r="G6" s="416" t="s">
        <v>258</v>
      </c>
      <c r="H6" s="416" t="s">
        <v>229</v>
      </c>
      <c r="I6" s="416" t="s">
        <v>230</v>
      </c>
      <c r="J6" s="417" t="s">
        <v>531</v>
      </c>
    </row>
    <row r="7" spans="1:10" s="112" customFormat="1" ht="13" x14ac:dyDescent="0.3">
      <c r="A7" s="72"/>
      <c r="B7" s="319" t="s">
        <v>0</v>
      </c>
      <c r="C7" s="418"/>
      <c r="D7" s="418"/>
      <c r="E7" s="418"/>
      <c r="F7" s="419"/>
      <c r="G7" s="418"/>
      <c r="H7" s="418"/>
      <c r="I7" s="418"/>
      <c r="J7" s="419"/>
    </row>
    <row r="8" spans="1:10" s="112" customFormat="1" x14ac:dyDescent="0.25">
      <c r="A8" s="72"/>
      <c r="B8" s="485" t="s">
        <v>6</v>
      </c>
      <c r="C8" s="169">
        <v>1254.5</v>
      </c>
      <c r="D8" s="169">
        <v>0</v>
      </c>
      <c r="E8" s="169">
        <v>286.90000000000009</v>
      </c>
      <c r="F8" s="420">
        <v>1541.4</v>
      </c>
      <c r="G8" s="169">
        <v>1305.9000000000001</v>
      </c>
      <c r="H8" s="169">
        <v>0</v>
      </c>
      <c r="I8" s="169">
        <v>293.59999999999991</v>
      </c>
      <c r="J8" s="420">
        <v>1599.5</v>
      </c>
    </row>
    <row r="9" spans="1:10" s="112" customFormat="1" x14ac:dyDescent="0.25">
      <c r="A9" s="72"/>
      <c r="B9" s="486" t="s">
        <v>347</v>
      </c>
      <c r="C9" s="169">
        <v>-615.89999999999986</v>
      </c>
      <c r="D9" s="169">
        <v>18.200000000000003</v>
      </c>
      <c r="E9" s="169">
        <v>-85.700000000000202</v>
      </c>
      <c r="F9" s="420">
        <v>-719.80000000000007</v>
      </c>
      <c r="G9" s="169">
        <v>-652.60000000000014</v>
      </c>
      <c r="H9" s="169">
        <v>1.3999999999999972</v>
      </c>
      <c r="I9" s="169">
        <v>-92.899999999999849</v>
      </c>
      <c r="J9" s="420">
        <v>-746.9</v>
      </c>
    </row>
    <row r="10" spans="1:10" s="112" customFormat="1" x14ac:dyDescent="0.25">
      <c r="A10" s="72"/>
      <c r="B10" s="138" t="s">
        <v>623</v>
      </c>
      <c r="C10" s="169">
        <v>113.9</v>
      </c>
      <c r="D10" s="169">
        <v>0</v>
      </c>
      <c r="E10" s="169">
        <v>-113.9</v>
      </c>
      <c r="F10" s="420">
        <v>0</v>
      </c>
      <c r="G10" s="169">
        <v>44.1</v>
      </c>
      <c r="H10" s="169">
        <v>-67.2</v>
      </c>
      <c r="I10" s="169">
        <v>-111.30000000000001</v>
      </c>
      <c r="J10" s="420">
        <v>0</v>
      </c>
    </row>
    <row r="11" spans="1:10" s="112" customFormat="1" x14ac:dyDescent="0.25">
      <c r="A11" s="72"/>
      <c r="B11" s="138" t="s">
        <v>348</v>
      </c>
      <c r="C11" s="169">
        <v>2.2999999999999998</v>
      </c>
      <c r="D11" s="169">
        <v>2.2999999999999998</v>
      </c>
      <c r="E11" s="169">
        <v>0</v>
      </c>
      <c r="F11" s="420">
        <v>0</v>
      </c>
      <c r="G11" s="169">
        <v>-2.1</v>
      </c>
      <c r="H11" s="169">
        <v>-2.1</v>
      </c>
      <c r="I11" s="169">
        <v>0</v>
      </c>
      <c r="J11" s="420">
        <v>0</v>
      </c>
    </row>
    <row r="12" spans="1:10" s="112" customFormat="1" ht="39" x14ac:dyDescent="0.3">
      <c r="A12" s="72"/>
      <c r="B12" s="487" t="s">
        <v>204</v>
      </c>
      <c r="C12" s="170">
        <v>754.80000000000007</v>
      </c>
      <c r="D12" s="170">
        <v>20.500000000000004</v>
      </c>
      <c r="E12" s="421">
        <v>87.299999999999955</v>
      </c>
      <c r="F12" s="171">
        <v>821.6</v>
      </c>
      <c r="G12" s="170">
        <v>695.3</v>
      </c>
      <c r="H12" s="170">
        <v>-67.900000000000006</v>
      </c>
      <c r="I12" s="421">
        <v>89.400000000000063</v>
      </c>
      <c r="J12" s="171">
        <v>852.6</v>
      </c>
    </row>
    <row r="13" spans="1:10" s="112" customFormat="1" x14ac:dyDescent="0.25">
      <c r="A13" s="72"/>
      <c r="B13" s="138" t="s">
        <v>227</v>
      </c>
      <c r="C13" s="169">
        <v>-273.10000000000002</v>
      </c>
      <c r="D13" s="169">
        <v>-2.1</v>
      </c>
      <c r="E13" s="169">
        <v>-68.099999999999994</v>
      </c>
      <c r="F13" s="420">
        <v>-339.1</v>
      </c>
      <c r="G13" s="169">
        <v>-272.8</v>
      </c>
      <c r="H13" s="169">
        <v>0</v>
      </c>
      <c r="I13" s="169">
        <v>-70.399999999999977</v>
      </c>
      <c r="J13" s="420">
        <v>-343.2</v>
      </c>
    </row>
    <row r="14" spans="1:10" s="112" customFormat="1" ht="13" x14ac:dyDescent="0.3">
      <c r="A14" s="72"/>
      <c r="B14" s="488" t="s">
        <v>209</v>
      </c>
      <c r="C14" s="171">
        <v>481.70000000000005</v>
      </c>
      <c r="D14" s="171">
        <v>18.400000000000002</v>
      </c>
      <c r="E14" s="422">
        <v>19.199999999999957</v>
      </c>
      <c r="F14" s="423">
        <v>482.5</v>
      </c>
      <c r="G14" s="171">
        <v>422.5</v>
      </c>
      <c r="H14" s="171">
        <v>-67.900000000000006</v>
      </c>
      <c r="I14" s="422">
        <v>18.999999999999972</v>
      </c>
      <c r="J14" s="423">
        <v>509.4</v>
      </c>
    </row>
    <row r="15" spans="1:10" s="112" customFormat="1" x14ac:dyDescent="0.25">
      <c r="A15" s="72"/>
      <c r="B15" s="489" t="s">
        <v>213</v>
      </c>
      <c r="C15" s="169">
        <v>-132.6</v>
      </c>
      <c r="D15" s="169">
        <v>-50.2</v>
      </c>
      <c r="E15" s="169">
        <v>-25.200000000000003</v>
      </c>
      <c r="F15" s="420">
        <v>-107.6</v>
      </c>
      <c r="G15" s="169">
        <v>-122</v>
      </c>
      <c r="H15" s="169">
        <v>-23.5</v>
      </c>
      <c r="I15" s="169">
        <v>-34.800000000000011</v>
      </c>
      <c r="J15" s="420">
        <v>-133.30000000000001</v>
      </c>
    </row>
    <row r="16" spans="1:10" s="112" customFormat="1" x14ac:dyDescent="0.25">
      <c r="A16" s="72"/>
      <c r="B16" s="489" t="s">
        <v>214</v>
      </c>
      <c r="C16" s="169">
        <v>-58.6</v>
      </c>
      <c r="D16" s="169">
        <v>-3.2</v>
      </c>
      <c r="E16" s="169">
        <v>-30.000000000000004</v>
      </c>
      <c r="F16" s="420">
        <v>-85.4</v>
      </c>
      <c r="G16" s="169">
        <v>-25.3</v>
      </c>
      <c r="H16" s="169">
        <v>39.4</v>
      </c>
      <c r="I16" s="169">
        <v>-24.000000000000007</v>
      </c>
      <c r="J16" s="420">
        <v>-88.7</v>
      </c>
    </row>
    <row r="17" spans="1:10" s="112" customFormat="1" ht="13" x14ac:dyDescent="0.3">
      <c r="A17" s="72"/>
      <c r="B17" s="490" t="s">
        <v>215</v>
      </c>
      <c r="C17" s="172">
        <v>290.5</v>
      </c>
      <c r="D17" s="172">
        <v>-35</v>
      </c>
      <c r="E17" s="424">
        <v>-36</v>
      </c>
      <c r="F17" s="425">
        <v>289.5</v>
      </c>
      <c r="G17" s="172">
        <v>275.2</v>
      </c>
      <c r="H17" s="172">
        <v>-52.000000000000007</v>
      </c>
      <c r="I17" s="424">
        <v>-39.800000000000018</v>
      </c>
      <c r="J17" s="425">
        <v>287.39999999999998</v>
      </c>
    </row>
    <row r="18" spans="1:10" s="112" customFormat="1" x14ac:dyDescent="0.25">
      <c r="A18" s="72"/>
      <c r="B18" s="138" t="s">
        <v>216</v>
      </c>
      <c r="C18" s="173">
        <v>-36</v>
      </c>
      <c r="D18" s="173">
        <v>0</v>
      </c>
      <c r="E18" s="169">
        <v>36</v>
      </c>
      <c r="F18" s="420">
        <v>0</v>
      </c>
      <c r="G18" s="173">
        <v>-39.799999999999997</v>
      </c>
      <c r="H18" s="173">
        <v>0</v>
      </c>
      <c r="I18" s="169">
        <v>39.799999999999997</v>
      </c>
      <c r="J18" s="420">
        <v>0</v>
      </c>
    </row>
    <row r="19" spans="1:10" s="112" customFormat="1" ht="13" x14ac:dyDescent="0.3">
      <c r="A19" s="72"/>
      <c r="B19" s="490" t="s">
        <v>217</v>
      </c>
      <c r="C19" s="172">
        <v>254.5</v>
      </c>
      <c r="D19" s="172">
        <v>-35</v>
      </c>
      <c r="E19" s="424">
        <v>0</v>
      </c>
      <c r="F19" s="425">
        <v>289.5</v>
      </c>
      <c r="G19" s="172">
        <v>235.4</v>
      </c>
      <c r="H19" s="172">
        <v>-52.000000000000007</v>
      </c>
      <c r="I19" s="424">
        <v>0</v>
      </c>
      <c r="J19" s="425">
        <v>287.39999999999998</v>
      </c>
    </row>
    <row r="20" spans="1:10" s="112" customFormat="1" x14ac:dyDescent="0.25">
      <c r="A20" s="72"/>
      <c r="B20" s="135"/>
      <c r="C20" s="135"/>
      <c r="D20" s="135"/>
      <c r="E20" s="135"/>
      <c r="F20" s="135"/>
      <c r="G20" s="135"/>
      <c r="H20" s="135"/>
      <c r="I20" s="135"/>
      <c r="J20" s="136"/>
    </row>
    <row r="21" spans="1:10" s="112" customFormat="1" x14ac:dyDescent="0.25">
      <c r="A21" s="72"/>
      <c r="B21" s="135"/>
      <c r="C21" s="135"/>
      <c r="D21" s="135"/>
      <c r="E21" s="135"/>
      <c r="F21" s="135"/>
      <c r="G21" s="135"/>
      <c r="H21" s="135"/>
      <c r="I21" s="135"/>
      <c r="J21" s="136"/>
    </row>
    <row r="22" spans="1:10" s="112" customFormat="1" ht="13" x14ac:dyDescent="0.3">
      <c r="A22" s="72"/>
      <c r="B22" s="322" t="s">
        <v>349</v>
      </c>
      <c r="C22" s="135"/>
      <c r="D22" s="135"/>
      <c r="E22" s="135"/>
      <c r="F22" s="135"/>
      <c r="G22" s="135"/>
      <c r="H22" s="135"/>
      <c r="I22" s="135"/>
      <c r="J22" s="136"/>
    </row>
    <row r="23" spans="1:10" s="112" customFormat="1" ht="13" x14ac:dyDescent="0.3">
      <c r="A23" s="72"/>
      <c r="B23" s="135"/>
      <c r="C23" s="538">
        <v>43465</v>
      </c>
      <c r="D23" s="538"/>
      <c r="E23" s="538"/>
      <c r="F23" s="539"/>
      <c r="G23" s="538">
        <v>43100</v>
      </c>
      <c r="H23" s="538"/>
      <c r="I23" s="538"/>
      <c r="J23" s="539"/>
    </row>
    <row r="24" spans="1:10" s="112" customFormat="1" ht="42" x14ac:dyDescent="0.25">
      <c r="A24" s="72"/>
      <c r="B24" s="136"/>
      <c r="C24" s="416" t="s">
        <v>258</v>
      </c>
      <c r="D24" s="416"/>
      <c r="E24" s="416" t="s">
        <v>230</v>
      </c>
      <c r="F24" s="417" t="s">
        <v>531</v>
      </c>
      <c r="G24" s="416" t="s">
        <v>258</v>
      </c>
      <c r="H24" s="416"/>
      <c r="I24" s="416" t="s">
        <v>230</v>
      </c>
      <c r="J24" s="417" t="s">
        <v>531</v>
      </c>
    </row>
    <row r="25" spans="1:10" s="112" customFormat="1" ht="13" x14ac:dyDescent="0.3">
      <c r="A25" s="72"/>
      <c r="B25" s="319" t="s">
        <v>0</v>
      </c>
      <c r="C25" s="418"/>
      <c r="D25" s="418"/>
      <c r="E25" s="418"/>
      <c r="F25" s="419"/>
      <c r="G25" s="418"/>
      <c r="H25" s="418"/>
      <c r="I25" s="418"/>
      <c r="J25" s="419"/>
    </row>
    <row r="26" spans="1:10" s="112" customFormat="1" ht="25" x14ac:dyDescent="0.25">
      <c r="A26" s="72"/>
      <c r="B26" s="320" t="s">
        <v>489</v>
      </c>
      <c r="C26" s="174">
        <v>4011.2</v>
      </c>
      <c r="D26" s="174"/>
      <c r="E26" s="174">
        <v>1804.6000000000004</v>
      </c>
      <c r="F26" s="420">
        <v>5815.8</v>
      </c>
      <c r="G26" s="174">
        <v>3732.7</v>
      </c>
      <c r="H26" s="174"/>
      <c r="I26" s="174">
        <v>1706.8000000000002</v>
      </c>
      <c r="J26" s="420">
        <v>5439.5</v>
      </c>
    </row>
    <row r="27" spans="1:10" s="112" customFormat="1" x14ac:dyDescent="0.25">
      <c r="A27" s="72"/>
      <c r="B27" s="323" t="s">
        <v>5</v>
      </c>
      <c r="C27" s="174">
        <v>1081.7</v>
      </c>
      <c r="D27" s="174"/>
      <c r="E27" s="174">
        <v>-1081.7</v>
      </c>
      <c r="F27" s="420">
        <v>0</v>
      </c>
      <c r="G27" s="174">
        <v>968.7</v>
      </c>
      <c r="H27" s="174"/>
      <c r="I27" s="174">
        <v>-968.7</v>
      </c>
      <c r="J27" s="420">
        <v>0</v>
      </c>
    </row>
    <row r="28" spans="1:10" s="112" customFormat="1" x14ac:dyDescent="0.25">
      <c r="A28" s="72"/>
      <c r="B28" s="323" t="s">
        <v>350</v>
      </c>
      <c r="C28" s="174">
        <v>422</v>
      </c>
      <c r="D28" s="174"/>
      <c r="E28" s="174">
        <v>340.6</v>
      </c>
      <c r="F28" s="420">
        <v>762.6</v>
      </c>
      <c r="G28" s="174">
        <v>413.1</v>
      </c>
      <c r="H28" s="174"/>
      <c r="I28" s="174">
        <v>276.19999999999993</v>
      </c>
      <c r="J28" s="420">
        <v>689.3</v>
      </c>
    </row>
    <row r="29" spans="1:10" s="112" customFormat="1" ht="13" x14ac:dyDescent="0.3">
      <c r="A29" s="72"/>
      <c r="B29" s="324" t="s">
        <v>351</v>
      </c>
      <c r="C29" s="171">
        <v>5514.9</v>
      </c>
      <c r="D29" s="171"/>
      <c r="E29" s="171">
        <v>1063.5</v>
      </c>
      <c r="F29" s="423">
        <v>6578.4</v>
      </c>
      <c r="G29" s="171">
        <v>5114.5</v>
      </c>
      <c r="H29" s="171"/>
      <c r="I29" s="171">
        <v>1014.3000000000002</v>
      </c>
      <c r="J29" s="423">
        <v>6128.8</v>
      </c>
    </row>
    <row r="30" spans="1:10" s="112" customFormat="1" x14ac:dyDescent="0.25">
      <c r="A30" s="72"/>
      <c r="B30" s="135"/>
      <c r="C30" s="174"/>
      <c r="D30" s="174"/>
      <c r="E30" s="174"/>
      <c r="F30" s="420"/>
      <c r="G30" s="174"/>
      <c r="H30" s="174"/>
      <c r="I30" s="174"/>
      <c r="J30" s="420"/>
    </row>
    <row r="31" spans="1:10" s="112" customFormat="1" x14ac:dyDescent="0.25">
      <c r="A31" s="72"/>
      <c r="B31" s="323" t="s">
        <v>352</v>
      </c>
      <c r="C31" s="174">
        <v>2060.2000000000003</v>
      </c>
      <c r="D31" s="174"/>
      <c r="E31" s="174">
        <v>963.39999999999964</v>
      </c>
      <c r="F31" s="420">
        <v>3023.6</v>
      </c>
      <c r="G31" s="174">
        <v>1977.5</v>
      </c>
      <c r="H31" s="174"/>
      <c r="I31" s="174">
        <v>988.90000000000009</v>
      </c>
      <c r="J31" s="420">
        <v>2966.4</v>
      </c>
    </row>
    <row r="32" spans="1:10" s="112" customFormat="1" x14ac:dyDescent="0.25">
      <c r="A32" s="72"/>
      <c r="B32" s="323" t="s">
        <v>353</v>
      </c>
      <c r="C32" s="174">
        <v>610.4</v>
      </c>
      <c r="D32" s="174"/>
      <c r="E32" s="174">
        <v>261.60000000000002</v>
      </c>
      <c r="F32" s="420">
        <v>872</v>
      </c>
      <c r="G32" s="174">
        <v>501.1</v>
      </c>
      <c r="H32" s="174"/>
      <c r="I32" s="174">
        <v>181.29999999999995</v>
      </c>
      <c r="J32" s="420">
        <v>682.4</v>
      </c>
    </row>
    <row r="33" spans="1:10" s="112" customFormat="1" ht="13" x14ac:dyDescent="0.3">
      <c r="A33" s="72"/>
      <c r="B33" s="324" t="s">
        <v>354</v>
      </c>
      <c r="C33" s="171">
        <v>2670.6</v>
      </c>
      <c r="D33" s="171"/>
      <c r="E33" s="171">
        <v>1225</v>
      </c>
      <c r="F33" s="423">
        <v>3895.6</v>
      </c>
      <c r="G33" s="171">
        <v>2478.6</v>
      </c>
      <c r="H33" s="171"/>
      <c r="I33" s="171">
        <v>1170.2000000000003</v>
      </c>
      <c r="J33" s="423">
        <v>3648.8</v>
      </c>
    </row>
    <row r="34" spans="1:10" s="112" customFormat="1" x14ac:dyDescent="0.25">
      <c r="A34" s="72"/>
      <c r="B34" s="137"/>
      <c r="C34" s="174"/>
      <c r="D34" s="174"/>
      <c r="E34" s="174"/>
      <c r="F34" s="420"/>
      <c r="G34" s="174"/>
      <c r="H34" s="174"/>
      <c r="I34" s="174"/>
      <c r="J34" s="420"/>
    </row>
    <row r="35" spans="1:10" s="112" customFormat="1" x14ac:dyDescent="0.25">
      <c r="A35" s="72"/>
      <c r="B35" s="320" t="s">
        <v>355</v>
      </c>
      <c r="C35" s="174">
        <v>2682.8</v>
      </c>
      <c r="D35" s="174"/>
      <c r="E35" s="174">
        <v>0</v>
      </c>
      <c r="F35" s="420">
        <v>2682.8</v>
      </c>
      <c r="G35" s="174">
        <v>2480</v>
      </c>
      <c r="H35" s="174"/>
      <c r="I35" s="174">
        <v>0</v>
      </c>
      <c r="J35" s="420">
        <v>2480</v>
      </c>
    </row>
    <row r="36" spans="1:10" s="112" customFormat="1" x14ac:dyDescent="0.25">
      <c r="A36" s="72"/>
      <c r="B36" s="323" t="s">
        <v>216</v>
      </c>
      <c r="C36" s="174">
        <v>161.5</v>
      </c>
      <c r="D36" s="174"/>
      <c r="E36" s="174">
        <v>-161.5</v>
      </c>
      <c r="F36" s="420">
        <v>0</v>
      </c>
      <c r="G36" s="174">
        <v>155.9</v>
      </c>
      <c r="H36" s="174"/>
      <c r="I36" s="174">
        <v>-155.9</v>
      </c>
      <c r="J36" s="420">
        <v>0</v>
      </c>
    </row>
    <row r="37" spans="1:10" s="112" customFormat="1" ht="13" x14ac:dyDescent="0.3">
      <c r="A37" s="72"/>
      <c r="B37" s="321" t="s">
        <v>356</v>
      </c>
      <c r="C37" s="172">
        <v>2844.3</v>
      </c>
      <c r="D37" s="172"/>
      <c r="E37" s="172">
        <v>-161.5</v>
      </c>
      <c r="F37" s="425">
        <v>2682.8</v>
      </c>
      <c r="G37" s="172">
        <v>2635.9</v>
      </c>
      <c r="H37" s="172"/>
      <c r="I37" s="172">
        <v>-155.90000000000009</v>
      </c>
      <c r="J37" s="425">
        <v>2480</v>
      </c>
    </row>
  </sheetData>
  <mergeCells count="4">
    <mergeCell ref="C23:F23"/>
    <mergeCell ref="G23:J23"/>
    <mergeCell ref="C5:F5"/>
    <mergeCell ref="G5:J5"/>
  </mergeCells>
  <pageMargins left="0.7" right="0.7" top="0.75" bottom="0.75" header="0.3" footer="0.3"/>
  <pageSetup paperSize="9" scale="77"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62"/>
  <sheetViews>
    <sheetView showGridLines="0" zoomScaleNormal="100" zoomScaleSheetLayoutView="100" workbookViewId="0"/>
  </sheetViews>
  <sheetFormatPr defaultRowHeight="12.5" x14ac:dyDescent="0.25"/>
  <cols>
    <col min="1" max="1" width="3.453125" customWidth="1"/>
    <col min="2" max="2" width="49.453125" customWidth="1"/>
  </cols>
  <sheetData>
    <row r="1" spans="2:66" ht="12.75" customHeight="1" x14ac:dyDescent="0.25">
      <c r="B1" s="1"/>
      <c r="D1" s="1"/>
      <c r="E1" s="1"/>
      <c r="F1" s="1"/>
      <c r="G1" s="1"/>
      <c r="H1" s="1"/>
    </row>
    <row r="2" spans="2:66" s="74" customFormat="1" ht="18" customHeight="1" x14ac:dyDescent="0.4">
      <c r="B2" s="176" t="s">
        <v>469</v>
      </c>
      <c r="C2" s="2"/>
      <c r="D2" s="1"/>
      <c r="E2" s="1"/>
      <c r="F2" s="1"/>
      <c r="G2" s="1"/>
      <c r="H2" s="1"/>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row>
    <row r="3" spans="2:66" s="74" customFormat="1" ht="12.75" customHeight="1" x14ac:dyDescent="0.35">
      <c r="B3" s="155" t="s">
        <v>594</v>
      </c>
      <c r="C3" s="108"/>
      <c r="D3" s="107"/>
      <c r="E3" s="107"/>
      <c r="F3" s="107"/>
      <c r="G3" s="107"/>
      <c r="H3" s="107"/>
      <c r="I3" s="107"/>
      <c r="J3" s="107"/>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row>
    <row r="4" spans="2:66" s="74" customFormat="1" ht="12.75" customHeight="1" x14ac:dyDescent="0.35">
      <c r="B4" s="155"/>
      <c r="C4" s="108"/>
      <c r="D4" s="107"/>
      <c r="E4" s="107"/>
      <c r="F4" s="107"/>
      <c r="G4" s="107"/>
      <c r="H4" s="107"/>
      <c r="I4" s="107"/>
      <c r="J4" s="107"/>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row>
    <row r="5" spans="2:66" s="74" customFormat="1" ht="12.75" customHeight="1" x14ac:dyDescent="0.35">
      <c r="B5" s="380" t="s">
        <v>222</v>
      </c>
      <c r="C5" s="108"/>
      <c r="D5" s="107"/>
      <c r="E5" s="107"/>
      <c r="F5" s="107"/>
      <c r="G5" s="107"/>
      <c r="H5" s="107"/>
      <c r="I5" s="107"/>
      <c r="J5" s="107"/>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row>
    <row r="6" spans="2:66" s="75" customFormat="1" ht="25.5" customHeight="1" x14ac:dyDescent="0.3">
      <c r="C6" s="531" t="s">
        <v>6</v>
      </c>
      <c r="D6" s="532"/>
      <c r="E6" s="532" t="s">
        <v>223</v>
      </c>
      <c r="F6" s="532"/>
      <c r="G6" s="532" t="s">
        <v>2</v>
      </c>
      <c r="H6" s="533"/>
      <c r="I6" s="73"/>
      <c r="J6" s="73"/>
      <c r="K6" s="73"/>
      <c r="L6" s="73"/>
      <c r="M6" s="73"/>
      <c r="N6" s="73"/>
    </row>
    <row r="7" spans="2:66" s="76" customFormat="1" ht="12.75" customHeight="1" x14ac:dyDescent="0.3">
      <c r="B7" s="4"/>
      <c r="C7" s="5"/>
      <c r="D7" s="5"/>
      <c r="E7" s="5"/>
      <c r="F7" s="5"/>
      <c r="G7" s="5"/>
      <c r="H7" s="5"/>
    </row>
    <row r="8" spans="2:66" s="74" customFormat="1" ht="12.75" customHeight="1" x14ac:dyDescent="0.3">
      <c r="B8" s="123" t="s">
        <v>0</v>
      </c>
      <c r="C8" s="283" t="s">
        <v>608</v>
      </c>
      <c r="D8" s="125" t="s">
        <v>515</v>
      </c>
      <c r="E8" s="124" t="s">
        <v>608</v>
      </c>
      <c r="F8" s="125" t="s">
        <v>515</v>
      </c>
      <c r="G8" s="124" t="s">
        <v>608</v>
      </c>
      <c r="H8" s="125" t="s">
        <v>515</v>
      </c>
      <c r="I8" s="76"/>
      <c r="J8" s="76"/>
      <c r="K8" s="76"/>
      <c r="L8" s="76"/>
      <c r="M8" s="76"/>
      <c r="N8" s="76"/>
    </row>
    <row r="9" spans="2:66" s="74" customFormat="1" ht="12.75" customHeight="1" x14ac:dyDescent="0.25">
      <c r="B9" s="4" t="s">
        <v>538</v>
      </c>
      <c r="C9" s="126">
        <v>642.1</v>
      </c>
      <c r="D9" s="127">
        <v>674.6</v>
      </c>
      <c r="E9" s="126">
        <v>301.5</v>
      </c>
      <c r="F9" s="127">
        <v>327.60000000000002</v>
      </c>
      <c r="G9" s="126">
        <v>147.80000000000001</v>
      </c>
      <c r="H9" s="127">
        <v>167.1</v>
      </c>
    </row>
    <row r="10" spans="2:66" s="74" customFormat="1" ht="12.75" customHeight="1" x14ac:dyDescent="0.25">
      <c r="B10" s="4" t="s">
        <v>596</v>
      </c>
      <c r="C10" s="126">
        <v>448</v>
      </c>
      <c r="D10" s="127">
        <v>476.6</v>
      </c>
      <c r="E10" s="126">
        <v>232</v>
      </c>
      <c r="F10" s="127">
        <v>249.7</v>
      </c>
      <c r="G10" s="126">
        <v>122.5</v>
      </c>
      <c r="H10" s="127">
        <v>140.19999999999999</v>
      </c>
      <c r="I10" s="470"/>
      <c r="J10" s="470"/>
      <c r="K10" s="470"/>
      <c r="L10" s="470"/>
      <c r="M10" s="470"/>
      <c r="N10" s="470"/>
    </row>
    <row r="11" spans="2:66" s="74" customFormat="1" ht="12.75" customHeight="1" x14ac:dyDescent="0.25">
      <c r="B11" s="4" t="s">
        <v>539</v>
      </c>
      <c r="C11" s="126">
        <v>372.7</v>
      </c>
      <c r="D11" s="127">
        <v>403.9</v>
      </c>
      <c r="E11" s="126">
        <v>256.3</v>
      </c>
      <c r="F11" s="127">
        <v>266.39999999999998</v>
      </c>
      <c r="G11" s="126">
        <v>182.3</v>
      </c>
      <c r="H11" s="127">
        <v>196.4</v>
      </c>
    </row>
    <row r="12" spans="2:66" s="74" customFormat="1" ht="12.75" customHeight="1" x14ac:dyDescent="0.3">
      <c r="B12" s="128" t="s">
        <v>218</v>
      </c>
      <c r="C12" s="129">
        <v>169.7</v>
      </c>
      <c r="D12" s="130">
        <v>184.9</v>
      </c>
      <c r="E12" s="129">
        <v>117.4</v>
      </c>
      <c r="F12" s="130">
        <v>132.70000000000002</v>
      </c>
      <c r="G12" s="129">
        <v>91</v>
      </c>
      <c r="H12" s="130">
        <v>105</v>
      </c>
      <c r="I12" s="470"/>
      <c r="J12" s="470"/>
      <c r="K12" s="470"/>
      <c r="L12" s="470"/>
      <c r="M12" s="470"/>
      <c r="N12" s="470"/>
    </row>
    <row r="13" spans="2:66" s="77" customFormat="1" ht="12.75" customHeight="1" x14ac:dyDescent="0.3">
      <c r="B13" s="128" t="s">
        <v>540</v>
      </c>
      <c r="C13" s="129">
        <v>122.7</v>
      </c>
      <c r="D13" s="130">
        <v>112.3</v>
      </c>
      <c r="E13" s="129">
        <v>84.1</v>
      </c>
      <c r="F13" s="130">
        <v>64.599999999999994</v>
      </c>
      <c r="G13" s="129">
        <v>54.199999999999996</v>
      </c>
      <c r="H13" s="130">
        <v>32.700000000000003</v>
      </c>
      <c r="I13" s="74"/>
      <c r="J13" s="74"/>
      <c r="K13" s="74"/>
      <c r="L13" s="74"/>
      <c r="M13" s="74"/>
      <c r="N13" s="74"/>
    </row>
    <row r="14" spans="2:66" s="74" customFormat="1" ht="12.75" customHeight="1" x14ac:dyDescent="0.25">
      <c r="B14" s="4" t="s">
        <v>40</v>
      </c>
      <c r="C14" s="126">
        <v>284.39999999999998</v>
      </c>
      <c r="D14" s="127">
        <v>288.10000000000002</v>
      </c>
      <c r="E14" s="126">
        <v>128.19999999999999</v>
      </c>
      <c r="F14" s="127">
        <v>129.19999999999999</v>
      </c>
      <c r="G14" s="126">
        <v>84.5</v>
      </c>
      <c r="H14" s="127">
        <v>82.3</v>
      </c>
    </row>
    <row r="15" spans="2:66" ht="13" x14ac:dyDescent="0.3">
      <c r="B15" s="128" t="s">
        <v>219</v>
      </c>
      <c r="C15" s="129">
        <v>171</v>
      </c>
      <c r="D15" s="130">
        <v>167.1</v>
      </c>
      <c r="E15" s="129">
        <v>81.5</v>
      </c>
      <c r="F15" s="130">
        <v>81.400000000000006</v>
      </c>
      <c r="G15" s="129">
        <v>58.2</v>
      </c>
      <c r="H15" s="130">
        <v>56.2</v>
      </c>
      <c r="I15" s="471"/>
      <c r="J15" s="471"/>
      <c r="K15" s="471"/>
      <c r="L15" s="471"/>
      <c r="M15" s="471"/>
      <c r="N15" s="471"/>
    </row>
    <row r="16" spans="2:66" x14ac:dyDescent="0.25">
      <c r="B16" s="284" t="s">
        <v>162</v>
      </c>
      <c r="C16" s="126">
        <v>118.5</v>
      </c>
      <c r="D16" s="127">
        <v>118.8</v>
      </c>
      <c r="E16" s="126">
        <v>93.3</v>
      </c>
      <c r="F16" s="127">
        <v>92.9</v>
      </c>
      <c r="G16" s="126">
        <v>68.7</v>
      </c>
      <c r="H16" s="127">
        <v>68.8</v>
      </c>
      <c r="I16" s="74"/>
      <c r="J16" s="74"/>
      <c r="K16" s="74"/>
      <c r="L16" s="74"/>
      <c r="M16" s="74"/>
      <c r="N16" s="74"/>
    </row>
    <row r="17" spans="2:14" ht="13" x14ac:dyDescent="0.3">
      <c r="B17" s="285" t="s">
        <v>487</v>
      </c>
      <c r="C17" s="126">
        <v>1</v>
      </c>
      <c r="D17" s="127">
        <v>1.8</v>
      </c>
      <c r="E17" s="126">
        <v>-41.8</v>
      </c>
      <c r="F17" s="127">
        <v>-28.1</v>
      </c>
      <c r="G17" s="126">
        <v>-55</v>
      </c>
      <c r="H17" s="127">
        <v>-37.9</v>
      </c>
      <c r="I17" s="77"/>
      <c r="J17" s="77"/>
      <c r="K17" s="77"/>
      <c r="L17" s="77"/>
      <c r="M17" s="77"/>
      <c r="N17" s="77"/>
    </row>
    <row r="18" spans="2:14" ht="13" x14ac:dyDescent="0.3">
      <c r="B18" s="131" t="s">
        <v>257</v>
      </c>
      <c r="C18" s="132">
        <v>1541.4</v>
      </c>
      <c r="D18" s="133">
        <v>1599.5</v>
      </c>
      <c r="E18" s="132">
        <v>821.6</v>
      </c>
      <c r="F18" s="133">
        <v>852.6</v>
      </c>
      <c r="G18" s="132">
        <v>482.5</v>
      </c>
      <c r="H18" s="133">
        <v>509.4</v>
      </c>
      <c r="I18" s="74"/>
      <c r="J18" s="74"/>
      <c r="K18" s="74"/>
      <c r="L18" s="74"/>
      <c r="M18" s="74"/>
      <c r="N18" s="74"/>
    </row>
    <row r="20" spans="2:14" x14ac:dyDescent="0.25">
      <c r="B20" s="80"/>
    </row>
    <row r="21" spans="2:14" ht="13" x14ac:dyDescent="0.3">
      <c r="B21" s="325" t="s">
        <v>220</v>
      </c>
      <c r="C21" s="135"/>
      <c r="D21" s="135"/>
      <c r="E21" s="135"/>
      <c r="F21" s="135"/>
      <c r="G21" s="135"/>
      <c r="H21" s="135"/>
      <c r="I21" s="135"/>
      <c r="J21" s="135"/>
      <c r="K21" s="112"/>
      <c r="L21" s="112"/>
      <c r="M21" s="112"/>
      <c r="N21" s="112"/>
    </row>
    <row r="22" spans="2:14" ht="13" x14ac:dyDescent="0.3">
      <c r="B22" s="319"/>
      <c r="C22" s="326"/>
      <c r="D22" s="326"/>
      <c r="E22" s="326"/>
      <c r="F22" s="326"/>
      <c r="G22" s="327">
        <v>2018</v>
      </c>
      <c r="H22" s="328">
        <v>2017</v>
      </c>
      <c r="I22" s="135"/>
      <c r="J22" s="112"/>
      <c r="K22" s="112"/>
      <c r="L22" s="112"/>
      <c r="M22" s="112"/>
      <c r="N22" s="112"/>
    </row>
    <row r="23" spans="2:14" x14ac:dyDescent="0.25">
      <c r="B23" s="329" t="s">
        <v>221</v>
      </c>
      <c r="C23" s="330"/>
      <c r="D23" s="330"/>
      <c r="E23" s="135"/>
      <c r="F23" s="135"/>
      <c r="G23" s="491">
        <v>0.52364563416188659</v>
      </c>
      <c r="H23" s="494">
        <v>0.52858028518288902</v>
      </c>
      <c r="I23" s="135"/>
      <c r="J23" s="112"/>
      <c r="K23" s="112"/>
      <c r="L23" s="112"/>
      <c r="M23" s="112"/>
      <c r="N23" s="112"/>
    </row>
    <row r="24" spans="2:14" x14ac:dyDescent="0.25">
      <c r="B24" s="139" t="s">
        <v>226</v>
      </c>
      <c r="C24" s="331"/>
      <c r="D24" s="331"/>
      <c r="E24" s="135"/>
      <c r="F24" s="78"/>
      <c r="G24" s="492">
        <v>0.84</v>
      </c>
      <c r="H24" s="495">
        <v>0.9</v>
      </c>
      <c r="I24" s="135"/>
      <c r="J24" s="78"/>
      <c r="K24" s="78"/>
      <c r="L24" s="78"/>
      <c r="M24" s="78"/>
      <c r="N24" s="78"/>
    </row>
    <row r="25" spans="2:14" x14ac:dyDescent="0.25">
      <c r="B25" s="139" t="s">
        <v>624</v>
      </c>
      <c r="C25" s="331"/>
      <c r="D25" s="331"/>
      <c r="E25" s="135"/>
      <c r="F25" s="78"/>
      <c r="G25" s="493">
        <v>279.60000000000002</v>
      </c>
      <c r="H25" s="496">
        <v>245.2</v>
      </c>
      <c r="I25" s="135"/>
      <c r="J25" s="78"/>
      <c r="K25" s="78"/>
      <c r="L25" s="78"/>
      <c r="M25" s="78"/>
      <c r="N25" s="78"/>
    </row>
    <row r="26" spans="2:14" x14ac:dyDescent="0.25">
      <c r="B26" s="139"/>
      <c r="C26" s="331"/>
      <c r="D26" s="331"/>
      <c r="E26" s="135"/>
      <c r="F26" s="135"/>
      <c r="G26" s="135"/>
      <c r="H26" s="135"/>
      <c r="I26" s="135"/>
      <c r="J26" s="135"/>
      <c r="K26" s="78"/>
      <c r="L26" s="78"/>
      <c r="M26" s="78"/>
      <c r="N26" s="78"/>
    </row>
    <row r="27" spans="2:14" x14ac:dyDescent="0.25">
      <c r="C27" s="498"/>
      <c r="D27" s="498"/>
    </row>
    <row r="28" spans="2:14" ht="13" x14ac:dyDescent="0.3">
      <c r="B28" s="497" t="s">
        <v>364</v>
      </c>
      <c r="C28" s="498"/>
      <c r="D28" s="499"/>
    </row>
    <row r="29" spans="2:14" ht="13" x14ac:dyDescent="0.3">
      <c r="B29" s="500" t="s">
        <v>0</v>
      </c>
      <c r="C29" s="500"/>
      <c r="D29" s="500"/>
      <c r="E29" s="500"/>
      <c r="F29" s="500"/>
      <c r="G29" s="501">
        <v>43465</v>
      </c>
      <c r="H29" s="502">
        <v>43100</v>
      </c>
    </row>
    <row r="30" spans="2:14" x14ac:dyDescent="0.25">
      <c r="B30" s="498"/>
      <c r="C30" s="498"/>
      <c r="D30" s="498"/>
      <c r="E30" s="498"/>
      <c r="F30" s="498"/>
      <c r="G30" s="503"/>
      <c r="H30" s="504"/>
    </row>
    <row r="31" spans="2:14" x14ac:dyDescent="0.25">
      <c r="B31" s="505" t="s">
        <v>625</v>
      </c>
      <c r="C31" s="505"/>
      <c r="D31" s="505"/>
      <c r="E31" s="505"/>
      <c r="F31" s="505"/>
      <c r="G31" s="506">
        <v>2583.6999999999998</v>
      </c>
      <c r="H31" s="507">
        <v>2427.1999999999998</v>
      </c>
    </row>
    <row r="32" spans="2:14" x14ac:dyDescent="0.25">
      <c r="B32" s="505" t="s">
        <v>626</v>
      </c>
      <c r="C32" s="505"/>
      <c r="D32" s="505"/>
      <c r="E32" s="505"/>
      <c r="F32" s="505"/>
      <c r="G32" s="506">
        <v>168.6</v>
      </c>
      <c r="H32" s="507">
        <v>88.3</v>
      </c>
    </row>
    <row r="33" spans="2:14" x14ac:dyDescent="0.25">
      <c r="B33" s="498"/>
      <c r="C33" s="498"/>
      <c r="D33" s="498"/>
      <c r="E33" s="498"/>
      <c r="F33" s="498"/>
      <c r="G33" s="506"/>
      <c r="H33" s="507"/>
    </row>
    <row r="34" spans="2:14" ht="13" x14ac:dyDescent="0.3">
      <c r="B34" s="508" t="s">
        <v>627</v>
      </c>
      <c r="C34" s="508"/>
      <c r="D34" s="508"/>
      <c r="E34" s="508"/>
      <c r="F34" s="508"/>
      <c r="G34" s="509">
        <v>2752.2999999999997</v>
      </c>
      <c r="H34" s="510">
        <v>2515.5</v>
      </c>
    </row>
    <row r="35" spans="2:14" x14ac:dyDescent="0.25">
      <c r="B35" s="498"/>
      <c r="C35" s="498"/>
      <c r="D35" s="498"/>
      <c r="E35" s="498"/>
      <c r="F35" s="498"/>
      <c r="G35" s="506"/>
      <c r="H35" s="507"/>
    </row>
    <row r="36" spans="2:14" x14ac:dyDescent="0.25">
      <c r="B36" s="511" t="s">
        <v>628</v>
      </c>
      <c r="C36" s="511"/>
      <c r="D36" s="511"/>
      <c r="E36" s="511"/>
      <c r="F36" s="511"/>
      <c r="G36" s="506">
        <v>67</v>
      </c>
      <c r="H36" s="507">
        <v>84</v>
      </c>
    </row>
    <row r="37" spans="2:14" x14ac:dyDescent="0.25">
      <c r="B37" s="505" t="s">
        <v>629</v>
      </c>
      <c r="C37" s="505"/>
      <c r="D37" s="505"/>
      <c r="E37" s="505"/>
      <c r="F37" s="505"/>
      <c r="G37" s="506">
        <v>22.9</v>
      </c>
      <c r="H37" s="507">
        <v>27.1</v>
      </c>
    </row>
    <row r="38" spans="2:14" x14ac:dyDescent="0.25">
      <c r="B38" s="505" t="s">
        <v>417</v>
      </c>
      <c r="C38" s="505"/>
      <c r="D38" s="505"/>
      <c r="E38" s="505"/>
      <c r="F38" s="505"/>
      <c r="G38" s="506">
        <v>-249.8</v>
      </c>
      <c r="H38" s="507">
        <v>-286.8</v>
      </c>
    </row>
    <row r="39" spans="2:14" x14ac:dyDescent="0.25">
      <c r="B39" s="498"/>
      <c r="C39" s="498"/>
      <c r="D39" s="498"/>
      <c r="E39" s="498"/>
      <c r="F39" s="498"/>
      <c r="G39" s="506"/>
      <c r="H39" s="507"/>
    </row>
    <row r="40" spans="2:14" ht="13" x14ac:dyDescent="0.3">
      <c r="B40" s="512" t="s">
        <v>364</v>
      </c>
      <c r="C40" s="512"/>
      <c r="D40" s="512"/>
      <c r="E40" s="512"/>
      <c r="F40" s="512"/>
      <c r="G40" s="513">
        <v>2592.3999999999996</v>
      </c>
      <c r="H40" s="514">
        <v>2339.7999999999997</v>
      </c>
    </row>
    <row r="43" spans="2:14" ht="13" x14ac:dyDescent="0.3">
      <c r="B43" s="325" t="s">
        <v>597</v>
      </c>
    </row>
    <row r="44" spans="2:14" ht="12.75" customHeight="1" x14ac:dyDescent="0.3">
      <c r="B44" s="520"/>
      <c r="C44" s="530" t="s">
        <v>598</v>
      </c>
      <c r="D44" s="531"/>
      <c r="E44" s="533" t="s">
        <v>599</v>
      </c>
      <c r="F44" s="531"/>
      <c r="G44" s="533" t="s">
        <v>600</v>
      </c>
      <c r="H44" s="531"/>
      <c r="I44" s="533" t="s">
        <v>601</v>
      </c>
      <c r="J44" s="531"/>
      <c r="K44" s="533" t="s">
        <v>603</v>
      </c>
      <c r="L44" s="530"/>
      <c r="M44" s="533" t="s">
        <v>39</v>
      </c>
      <c r="N44" s="530"/>
    </row>
    <row r="45" spans="2:14" ht="13" x14ac:dyDescent="0.3">
      <c r="B45" s="123" t="s">
        <v>0</v>
      </c>
      <c r="C45" s="124">
        <v>2018</v>
      </c>
      <c r="D45" s="125">
        <v>2017</v>
      </c>
      <c r="E45" s="124">
        <f t="shared" ref="E45:N45" si="0">C45</f>
        <v>2018</v>
      </c>
      <c r="F45" s="125">
        <f t="shared" si="0"/>
        <v>2017</v>
      </c>
      <c r="G45" s="124">
        <f t="shared" si="0"/>
        <v>2018</v>
      </c>
      <c r="H45" s="125">
        <f t="shared" si="0"/>
        <v>2017</v>
      </c>
      <c r="I45" s="124">
        <f t="shared" si="0"/>
        <v>2018</v>
      </c>
      <c r="J45" s="125">
        <f t="shared" si="0"/>
        <v>2017</v>
      </c>
      <c r="K45" s="124">
        <f t="shared" si="0"/>
        <v>2018</v>
      </c>
      <c r="L45" s="125">
        <f t="shared" si="0"/>
        <v>2017</v>
      </c>
      <c r="M45" s="124">
        <f t="shared" si="0"/>
        <v>2018</v>
      </c>
      <c r="N45" s="125">
        <f t="shared" si="0"/>
        <v>2017</v>
      </c>
    </row>
    <row r="46" spans="2:14" x14ac:dyDescent="0.25">
      <c r="B46" s="286" t="s">
        <v>538</v>
      </c>
      <c r="C46" s="126">
        <v>332.3</v>
      </c>
      <c r="D46" s="127">
        <v>382</v>
      </c>
      <c r="E46" s="126">
        <v>185.4</v>
      </c>
      <c r="F46" s="127">
        <v>176.6</v>
      </c>
      <c r="G46" s="126">
        <v>69.900000000000006</v>
      </c>
      <c r="H46" s="127">
        <v>64</v>
      </c>
      <c r="I46" s="126">
        <v>32.700000000000003</v>
      </c>
      <c r="J46" s="127">
        <v>28</v>
      </c>
      <c r="K46" s="126">
        <v>21.8</v>
      </c>
      <c r="L46" s="127">
        <v>24</v>
      </c>
      <c r="M46" s="126">
        <v>642.1</v>
      </c>
      <c r="N46" s="127">
        <v>674.6</v>
      </c>
    </row>
    <row r="47" spans="2:14" x14ac:dyDescent="0.25">
      <c r="B47" s="286" t="s">
        <v>539</v>
      </c>
      <c r="C47" s="126">
        <v>165.7</v>
      </c>
      <c r="D47" s="127">
        <v>206.6</v>
      </c>
      <c r="E47" s="126">
        <v>174.8</v>
      </c>
      <c r="F47" s="127">
        <v>167.4</v>
      </c>
      <c r="G47" s="126">
        <v>2.6</v>
      </c>
      <c r="H47" s="127">
        <v>3.3000000000000003</v>
      </c>
      <c r="I47" s="126">
        <v>8.5</v>
      </c>
      <c r="J47" s="127">
        <v>8.4</v>
      </c>
      <c r="K47" s="126">
        <v>21.099999999999998</v>
      </c>
      <c r="L47" s="127">
        <v>18.2</v>
      </c>
      <c r="M47" s="126">
        <v>372.7</v>
      </c>
      <c r="N47" s="127">
        <v>403.9</v>
      </c>
    </row>
    <row r="48" spans="2:14" x14ac:dyDescent="0.25">
      <c r="B48" s="286" t="s">
        <v>540</v>
      </c>
      <c r="C48" s="126">
        <v>4.4000000000000004</v>
      </c>
      <c r="D48" s="127">
        <v>11.8</v>
      </c>
      <c r="E48" s="126">
        <v>117.3</v>
      </c>
      <c r="F48" s="127">
        <v>99.1</v>
      </c>
      <c r="G48" s="126">
        <v>0</v>
      </c>
      <c r="H48" s="127">
        <v>0</v>
      </c>
      <c r="I48" s="126">
        <v>0.4</v>
      </c>
      <c r="J48" s="127">
        <v>0.30000000000000004</v>
      </c>
      <c r="K48" s="126">
        <v>0.6</v>
      </c>
      <c r="L48" s="127">
        <v>1.1000000000000001</v>
      </c>
      <c r="M48" s="126">
        <v>122.7</v>
      </c>
      <c r="N48" s="127">
        <v>112.3</v>
      </c>
    </row>
    <row r="49" spans="2:14" x14ac:dyDescent="0.25">
      <c r="B49" s="467" t="s">
        <v>40</v>
      </c>
      <c r="C49" s="126">
        <v>83.2</v>
      </c>
      <c r="D49" s="127">
        <v>84.6</v>
      </c>
      <c r="E49" s="126">
        <v>147.5</v>
      </c>
      <c r="F49" s="127">
        <v>135.69999999999999</v>
      </c>
      <c r="G49" s="126">
        <v>35.9</v>
      </c>
      <c r="H49" s="127">
        <v>53</v>
      </c>
      <c r="I49" s="126">
        <v>0</v>
      </c>
      <c r="J49" s="127">
        <v>0</v>
      </c>
      <c r="K49" s="126">
        <v>17.8</v>
      </c>
      <c r="L49" s="127">
        <v>14.799999999999999</v>
      </c>
      <c r="M49" s="126">
        <v>284.39999999999998</v>
      </c>
      <c r="N49" s="127">
        <v>288.10000000000002</v>
      </c>
    </row>
    <row r="50" spans="2:14" x14ac:dyDescent="0.25">
      <c r="B50" s="286" t="s">
        <v>162</v>
      </c>
      <c r="C50" s="126">
        <v>0</v>
      </c>
      <c r="D50" s="127">
        <v>0</v>
      </c>
      <c r="E50" s="126">
        <v>0</v>
      </c>
      <c r="F50" s="127">
        <v>0</v>
      </c>
      <c r="G50" s="126">
        <v>0</v>
      </c>
      <c r="H50" s="127">
        <v>0</v>
      </c>
      <c r="I50" s="126">
        <v>118.5</v>
      </c>
      <c r="J50" s="127">
        <v>118.8</v>
      </c>
      <c r="K50" s="126">
        <v>0</v>
      </c>
      <c r="L50" s="127">
        <v>0</v>
      </c>
      <c r="M50" s="126">
        <v>118.5</v>
      </c>
      <c r="N50" s="127">
        <v>118.8</v>
      </c>
    </row>
    <row r="51" spans="2:14" x14ac:dyDescent="0.25">
      <c r="B51" s="286" t="s">
        <v>487</v>
      </c>
      <c r="C51" s="126">
        <v>0</v>
      </c>
      <c r="D51" s="127">
        <v>0</v>
      </c>
      <c r="E51" s="126">
        <v>0</v>
      </c>
      <c r="F51" s="127">
        <v>0</v>
      </c>
      <c r="G51" s="126">
        <v>0</v>
      </c>
      <c r="H51" s="127">
        <v>0</v>
      </c>
      <c r="I51" s="126">
        <v>0</v>
      </c>
      <c r="J51" s="127">
        <v>0</v>
      </c>
      <c r="K51" s="126">
        <v>1</v>
      </c>
      <c r="L51" s="127">
        <v>1.8</v>
      </c>
      <c r="M51" s="126">
        <v>1</v>
      </c>
      <c r="N51" s="127">
        <v>1.8</v>
      </c>
    </row>
    <row r="52" spans="2:14" ht="13" x14ac:dyDescent="0.3">
      <c r="B52" s="468" t="s">
        <v>39</v>
      </c>
      <c r="C52" s="132">
        <v>585.6</v>
      </c>
      <c r="D52" s="133">
        <v>685</v>
      </c>
      <c r="E52" s="132">
        <v>625</v>
      </c>
      <c r="F52" s="133">
        <v>578.79999999999995</v>
      </c>
      <c r="G52" s="132">
        <v>108.4</v>
      </c>
      <c r="H52" s="133">
        <v>120.3</v>
      </c>
      <c r="I52" s="132">
        <v>160.1</v>
      </c>
      <c r="J52" s="133">
        <v>155.5</v>
      </c>
      <c r="K52" s="132">
        <v>62.3</v>
      </c>
      <c r="L52" s="133">
        <v>59.9</v>
      </c>
      <c r="M52" s="472">
        <v>1541.4</v>
      </c>
      <c r="N52" s="133">
        <v>1599.5</v>
      </c>
    </row>
    <row r="54" spans="2:14" x14ac:dyDescent="0.25">
      <c r="C54" s="473"/>
      <c r="D54" s="473"/>
      <c r="E54" s="473"/>
      <c r="F54" s="473"/>
      <c r="G54" s="473"/>
      <c r="H54" s="473"/>
      <c r="I54" s="473"/>
      <c r="K54" s="474"/>
    </row>
    <row r="55" spans="2:14" x14ac:dyDescent="0.25">
      <c r="C55" s="473"/>
      <c r="D55" s="473"/>
      <c r="E55" s="473"/>
      <c r="F55" s="473"/>
      <c r="G55" s="473"/>
      <c r="H55" s="473"/>
      <c r="I55" s="473"/>
    </row>
    <row r="56" spans="2:14" x14ac:dyDescent="0.25">
      <c r="C56" s="473"/>
      <c r="D56" s="473"/>
      <c r="E56" s="473"/>
      <c r="F56" s="473"/>
      <c r="G56" s="473"/>
      <c r="H56" s="473"/>
      <c r="I56" s="473"/>
    </row>
    <row r="57" spans="2:14" x14ac:dyDescent="0.25">
      <c r="E57" s="473"/>
      <c r="F57" s="473"/>
      <c r="G57" s="473"/>
      <c r="H57" s="473"/>
      <c r="I57" s="473"/>
    </row>
    <row r="58" spans="2:14" x14ac:dyDescent="0.25">
      <c r="E58" s="473"/>
      <c r="F58" s="473"/>
      <c r="G58" s="473"/>
      <c r="H58" s="473"/>
      <c r="I58" s="473"/>
    </row>
    <row r="59" spans="2:14" x14ac:dyDescent="0.25">
      <c r="E59" s="473"/>
      <c r="F59" s="473"/>
      <c r="G59" s="473"/>
      <c r="H59" s="473"/>
      <c r="I59" s="473"/>
    </row>
    <row r="60" spans="2:14" x14ac:dyDescent="0.25">
      <c r="E60" s="474"/>
      <c r="G60" s="474"/>
      <c r="I60" s="474"/>
    </row>
    <row r="61" spans="2:14" x14ac:dyDescent="0.25">
      <c r="E61" s="474"/>
      <c r="G61" s="474"/>
      <c r="I61" s="474"/>
    </row>
    <row r="62" spans="2:14" x14ac:dyDescent="0.25">
      <c r="E62" s="474"/>
      <c r="G62" s="474"/>
      <c r="I62" s="474"/>
    </row>
  </sheetData>
  <mergeCells count="9">
    <mergeCell ref="M44:N44"/>
    <mergeCell ref="C44:D44"/>
    <mergeCell ref="E44:F44"/>
    <mergeCell ref="G44:H44"/>
    <mergeCell ref="C6:D6"/>
    <mergeCell ref="E6:F6"/>
    <mergeCell ref="G6:H6"/>
    <mergeCell ref="I44:J44"/>
    <mergeCell ref="K44:L44"/>
  </mergeCells>
  <pageMargins left="0.7" right="0.7" top="0.75" bottom="0.75" header="0.3" footer="0.3"/>
  <pageSetup paperSize="9" scale="8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79"/>
  <sheetViews>
    <sheetView showGridLines="0" zoomScale="85" zoomScaleNormal="85" zoomScaleSheetLayoutView="100" workbookViewId="0"/>
  </sheetViews>
  <sheetFormatPr defaultColWidth="8.6328125" defaultRowHeight="12.5" x14ac:dyDescent="0.25"/>
  <cols>
    <col min="1" max="1" width="3.453125" style="93" customWidth="1"/>
    <col min="2" max="2" width="14.54296875" style="93" customWidth="1"/>
    <col min="3" max="3" width="1.6328125" style="93" customWidth="1"/>
    <col min="4" max="4" width="15.6328125" style="93" bestFit="1" customWidth="1"/>
    <col min="5" max="5" width="1.6328125" style="93" customWidth="1"/>
    <col min="6" max="6" width="39.90625" style="93" customWidth="1"/>
    <col min="7" max="7" width="1.6328125" style="93" customWidth="1"/>
    <col min="8" max="8" width="18.90625" style="93" bestFit="1" customWidth="1"/>
    <col min="9" max="9" width="14.36328125" style="93" customWidth="1"/>
    <col min="10" max="10" width="1.6328125" style="93" customWidth="1"/>
    <col min="11" max="11" width="15.453125" style="93" bestFit="1" customWidth="1"/>
    <col min="12" max="12" width="2.54296875" style="93" customWidth="1"/>
    <col min="13" max="13" width="20.90625" style="93" customWidth="1"/>
    <col min="14" max="14" width="1.6328125" style="93" customWidth="1"/>
    <col min="15" max="15" width="20.453125" style="93" customWidth="1"/>
    <col min="16" max="16384" width="8.6328125" style="93"/>
  </cols>
  <sheetData>
    <row r="1" spans="1:15" s="188" customFormat="1" ht="12.75" customHeight="1" x14ac:dyDescent="0.25">
      <c r="A1" s="72"/>
      <c r="B1" s="195"/>
      <c r="C1" s="191"/>
      <c r="D1" s="196"/>
      <c r="E1" s="190"/>
      <c r="F1" s="190"/>
      <c r="G1" s="197"/>
      <c r="H1" s="193"/>
      <c r="I1" s="193"/>
      <c r="J1" s="193"/>
      <c r="K1" s="194"/>
      <c r="L1" s="194"/>
      <c r="M1" s="191"/>
      <c r="N1" s="191"/>
      <c r="O1" s="190"/>
    </row>
    <row r="2" spans="1:15" s="188" customFormat="1" ht="18" customHeight="1" x14ac:dyDescent="0.4">
      <c r="A2" s="72"/>
      <c r="B2" s="240" t="s">
        <v>48</v>
      </c>
      <c r="C2" s="190"/>
      <c r="D2" s="191"/>
      <c r="E2" s="191"/>
      <c r="G2" s="192"/>
      <c r="H2" s="192"/>
      <c r="I2" s="193"/>
      <c r="J2" s="193"/>
      <c r="K2" s="194"/>
      <c r="L2" s="194"/>
      <c r="M2" s="191"/>
      <c r="N2" s="191"/>
      <c r="O2" s="190"/>
    </row>
    <row r="3" spans="1:15" s="188" customFormat="1" ht="12.75" customHeight="1" x14ac:dyDescent="0.25">
      <c r="A3" s="72"/>
      <c r="B3" s="195"/>
      <c r="C3" s="191"/>
      <c r="D3" s="196"/>
      <c r="E3" s="190"/>
      <c r="F3" s="190"/>
      <c r="G3" s="197"/>
      <c r="H3" s="193"/>
      <c r="I3" s="193"/>
      <c r="J3" s="193"/>
      <c r="K3" s="194"/>
      <c r="L3" s="194"/>
      <c r="M3" s="191"/>
      <c r="N3" s="191"/>
      <c r="O3" s="190"/>
    </row>
    <row r="4" spans="1:15" s="188" customFormat="1" ht="12.75" customHeight="1" x14ac:dyDescent="0.3">
      <c r="A4" s="187"/>
      <c r="B4" s="198" t="s">
        <v>49</v>
      </c>
      <c r="C4" s="198"/>
      <c r="D4" s="198"/>
      <c r="E4" s="198"/>
      <c r="F4" s="198"/>
      <c r="G4" s="198"/>
      <c r="H4" s="199">
        <v>19355000</v>
      </c>
      <c r="I4" s="198"/>
      <c r="J4" s="198"/>
      <c r="K4" s="198"/>
      <c r="L4" s="198"/>
      <c r="M4" s="198"/>
      <c r="N4" s="198"/>
      <c r="O4" s="198"/>
    </row>
    <row r="5" spans="1:15" ht="20.25" customHeight="1" x14ac:dyDescent="0.25">
      <c r="A5" s="84"/>
      <c r="B5" s="19"/>
      <c r="C5" s="19"/>
      <c r="D5" s="19"/>
      <c r="E5" s="19"/>
      <c r="F5" s="19"/>
      <c r="G5" s="17"/>
      <c r="H5" s="17"/>
      <c r="I5" s="17"/>
      <c r="J5" s="17"/>
      <c r="K5" s="18"/>
      <c r="L5" s="18"/>
      <c r="M5" s="19"/>
      <c r="N5" s="19"/>
      <c r="O5" s="20"/>
    </row>
    <row r="6" spans="1:15" ht="12.75" customHeight="1" x14ac:dyDescent="0.3">
      <c r="A6" s="84"/>
      <c r="B6" s="44" t="s">
        <v>46</v>
      </c>
      <c r="C6" s="45"/>
      <c r="D6" s="44" t="s">
        <v>50</v>
      </c>
      <c r="E6" s="45"/>
      <c r="F6" s="44" t="s">
        <v>51</v>
      </c>
      <c r="G6" s="46"/>
      <c r="H6" s="47" t="s">
        <v>52</v>
      </c>
      <c r="I6" s="543" t="s">
        <v>53</v>
      </c>
      <c r="J6" s="46"/>
      <c r="K6" s="48" t="s">
        <v>54</v>
      </c>
      <c r="L6" s="49"/>
      <c r="M6" s="44" t="s">
        <v>55</v>
      </c>
      <c r="N6" s="45"/>
      <c r="O6" s="44" t="s">
        <v>56</v>
      </c>
    </row>
    <row r="7" spans="1:15" ht="13" x14ac:dyDescent="0.3">
      <c r="A7" s="84"/>
      <c r="B7" s="50"/>
      <c r="C7" s="51"/>
      <c r="D7" s="50"/>
      <c r="E7" s="51"/>
      <c r="F7" s="50"/>
      <c r="G7" s="52"/>
      <c r="H7" s="53"/>
      <c r="I7" s="544"/>
      <c r="J7" s="52"/>
      <c r="K7" s="54"/>
      <c r="L7" s="55"/>
      <c r="M7" s="50"/>
      <c r="N7" s="51"/>
      <c r="O7" s="50"/>
    </row>
    <row r="8" spans="1:15" x14ac:dyDescent="0.25">
      <c r="A8" s="84"/>
      <c r="B8" s="60" t="s">
        <v>38</v>
      </c>
      <c r="C8" s="61"/>
      <c r="D8" s="88" t="s">
        <v>21</v>
      </c>
      <c r="E8" s="61"/>
      <c r="F8" s="88" t="s">
        <v>57</v>
      </c>
      <c r="G8" s="22"/>
      <c r="H8" s="59"/>
      <c r="I8" s="59">
        <v>10000</v>
      </c>
      <c r="J8" s="22"/>
      <c r="K8" s="63">
        <v>0.5</v>
      </c>
      <c r="L8" s="61"/>
      <c r="M8" s="61" t="s">
        <v>58</v>
      </c>
      <c r="N8" s="61"/>
      <c r="O8" s="96" t="s">
        <v>59</v>
      </c>
    </row>
    <row r="9" spans="1:15" x14ac:dyDescent="0.25">
      <c r="A9" s="84"/>
      <c r="B9" s="60" t="s">
        <v>4</v>
      </c>
      <c r="C9" s="61"/>
      <c r="D9" s="88" t="s">
        <v>60</v>
      </c>
      <c r="E9" s="61"/>
      <c r="F9" s="34" t="s">
        <v>61</v>
      </c>
      <c r="G9" s="22"/>
      <c r="H9" s="59"/>
      <c r="I9" s="59">
        <v>20000</v>
      </c>
      <c r="J9" s="22"/>
      <c r="K9" s="63">
        <v>0.5</v>
      </c>
      <c r="L9" s="61"/>
      <c r="M9" s="61" t="s">
        <v>62</v>
      </c>
      <c r="N9" s="61"/>
      <c r="O9" s="96" t="s">
        <v>59</v>
      </c>
    </row>
    <row r="10" spans="1:15" x14ac:dyDescent="0.25">
      <c r="A10" s="84"/>
      <c r="B10" s="60" t="s">
        <v>38</v>
      </c>
      <c r="C10" s="61"/>
      <c r="D10" s="88" t="s">
        <v>20</v>
      </c>
      <c r="E10" s="61"/>
      <c r="F10" s="88" t="s">
        <v>63</v>
      </c>
      <c r="G10" s="22"/>
      <c r="H10" s="59"/>
      <c r="I10" s="59">
        <v>42000</v>
      </c>
      <c r="J10" s="22"/>
      <c r="K10" s="63">
        <v>0.5</v>
      </c>
      <c r="L10" s="61"/>
      <c r="M10" s="61" t="s">
        <v>58</v>
      </c>
      <c r="N10" s="61"/>
      <c r="O10" s="96" t="s">
        <v>64</v>
      </c>
    </row>
    <row r="11" spans="1:15" x14ac:dyDescent="0.25">
      <c r="A11" s="84"/>
      <c r="B11" s="60" t="s">
        <v>4</v>
      </c>
      <c r="C11" s="61"/>
      <c r="D11" s="88" t="s">
        <v>16</v>
      </c>
      <c r="E11" s="61"/>
      <c r="F11" s="34" t="s">
        <v>65</v>
      </c>
      <c r="G11" s="22"/>
      <c r="H11" s="59"/>
      <c r="I11" s="59">
        <v>47000</v>
      </c>
      <c r="J11" s="22"/>
      <c r="K11" s="63">
        <v>0.49</v>
      </c>
      <c r="L11" s="61"/>
      <c r="M11" s="61" t="s">
        <v>58</v>
      </c>
      <c r="N11" s="61"/>
      <c r="O11" s="96" t="s">
        <v>59</v>
      </c>
    </row>
    <row r="12" spans="1:15" x14ac:dyDescent="0.25">
      <c r="A12" s="84"/>
      <c r="B12" s="60" t="s">
        <v>38</v>
      </c>
      <c r="C12" s="61"/>
      <c r="D12" s="88" t="s">
        <v>22</v>
      </c>
      <c r="E12" s="61"/>
      <c r="F12" s="88" t="s">
        <v>66</v>
      </c>
      <c r="G12" s="22"/>
      <c r="H12" s="59"/>
      <c r="I12" s="59">
        <v>205000</v>
      </c>
      <c r="J12" s="22"/>
      <c r="K12" s="63">
        <v>0.5</v>
      </c>
      <c r="L12" s="61"/>
      <c r="M12" s="61" t="s">
        <v>58</v>
      </c>
      <c r="N12" s="61"/>
      <c r="O12" s="96" t="s">
        <v>67</v>
      </c>
    </row>
    <row r="13" spans="1:15" x14ac:dyDescent="0.25">
      <c r="A13" s="84"/>
      <c r="B13" s="60" t="s">
        <v>38</v>
      </c>
      <c r="C13" s="61"/>
      <c r="D13" s="88" t="s">
        <v>68</v>
      </c>
      <c r="E13" s="61"/>
      <c r="F13" s="88" t="s">
        <v>69</v>
      </c>
      <c r="G13" s="22"/>
      <c r="H13" s="59"/>
      <c r="I13" s="59">
        <v>278000</v>
      </c>
      <c r="J13" s="22"/>
      <c r="K13" s="63" t="s">
        <v>70</v>
      </c>
      <c r="L13" s="61"/>
      <c r="M13" s="61" t="s">
        <v>58</v>
      </c>
      <c r="N13" s="61"/>
      <c r="O13" s="96" t="s">
        <v>64</v>
      </c>
    </row>
    <row r="14" spans="1:15" x14ac:dyDescent="0.25">
      <c r="A14" s="84"/>
      <c r="B14" s="34" t="s">
        <v>7</v>
      </c>
      <c r="C14" s="61"/>
      <c r="D14" s="88" t="s">
        <v>7</v>
      </c>
      <c r="E14" s="61"/>
      <c r="F14" s="88" t="s">
        <v>71</v>
      </c>
      <c r="G14" s="22"/>
      <c r="H14" s="59">
        <v>-299000</v>
      </c>
      <c r="I14" s="59"/>
      <c r="J14" s="22"/>
      <c r="K14" s="63">
        <v>1</v>
      </c>
      <c r="L14" s="61"/>
      <c r="M14" s="61" t="s">
        <v>72</v>
      </c>
      <c r="N14" s="61"/>
      <c r="O14" s="96" t="s">
        <v>59</v>
      </c>
    </row>
    <row r="15" spans="1:15" x14ac:dyDescent="0.25">
      <c r="A15" s="84"/>
      <c r="B15" s="60" t="s">
        <v>38</v>
      </c>
      <c r="C15" s="61"/>
      <c r="D15" s="88" t="s">
        <v>25</v>
      </c>
      <c r="E15" s="61"/>
      <c r="F15" s="88" t="s">
        <v>73</v>
      </c>
      <c r="G15" s="22"/>
      <c r="H15" s="59">
        <v>-24000</v>
      </c>
      <c r="I15" s="59"/>
      <c r="J15" s="22"/>
      <c r="K15" s="63">
        <v>1</v>
      </c>
      <c r="L15" s="61"/>
      <c r="M15" s="61" t="s">
        <v>72</v>
      </c>
      <c r="N15" s="61"/>
      <c r="O15" s="96" t="s">
        <v>64</v>
      </c>
    </row>
    <row r="16" spans="1:15" x14ac:dyDescent="0.25">
      <c r="A16" s="84"/>
      <c r="B16" s="60" t="s">
        <v>40</v>
      </c>
      <c r="C16" s="61"/>
      <c r="D16" s="88" t="s">
        <v>31</v>
      </c>
      <c r="E16" s="61"/>
      <c r="F16" s="88" t="s">
        <v>74</v>
      </c>
      <c r="G16" s="22"/>
      <c r="H16" s="59">
        <v>-14000</v>
      </c>
      <c r="I16" s="59"/>
      <c r="J16" s="22"/>
      <c r="K16" s="63">
        <v>1</v>
      </c>
      <c r="L16" s="61"/>
      <c r="M16" s="61" t="s">
        <v>75</v>
      </c>
      <c r="N16" s="61"/>
      <c r="O16" s="96" t="s">
        <v>59</v>
      </c>
    </row>
    <row r="17" spans="1:15" x14ac:dyDescent="0.25">
      <c r="A17" s="84"/>
      <c r="B17" s="60" t="s">
        <v>40</v>
      </c>
      <c r="C17" s="61"/>
      <c r="D17" s="88" t="s">
        <v>30</v>
      </c>
      <c r="E17" s="61"/>
      <c r="F17" s="88" t="s">
        <v>30</v>
      </c>
      <c r="G17" s="22"/>
      <c r="H17" s="59"/>
      <c r="I17" s="59">
        <v>19300</v>
      </c>
      <c r="J17" s="22"/>
      <c r="K17" s="63">
        <v>0.5</v>
      </c>
      <c r="L17" s="61"/>
      <c r="M17" s="61" t="s">
        <v>62</v>
      </c>
      <c r="N17" s="61"/>
      <c r="O17" s="96" t="s">
        <v>59</v>
      </c>
    </row>
    <row r="18" spans="1:15" x14ac:dyDescent="0.25">
      <c r="A18" s="84"/>
      <c r="B18" s="60" t="s">
        <v>40</v>
      </c>
      <c r="C18" s="61"/>
      <c r="D18" s="88" t="s">
        <v>29</v>
      </c>
      <c r="E18" s="61"/>
      <c r="F18" s="88" t="s">
        <v>76</v>
      </c>
      <c r="G18" s="22"/>
      <c r="H18" s="59">
        <v>21300</v>
      </c>
      <c r="I18" s="59"/>
      <c r="J18" s="22"/>
      <c r="K18" s="63">
        <v>1</v>
      </c>
      <c r="L18" s="61"/>
      <c r="M18" s="61" t="s">
        <v>62</v>
      </c>
      <c r="N18" s="61"/>
      <c r="O18" s="96" t="s">
        <v>59</v>
      </c>
    </row>
    <row r="19" spans="1:15" x14ac:dyDescent="0.25">
      <c r="A19" s="84"/>
      <c r="B19" s="60" t="s">
        <v>40</v>
      </c>
      <c r="C19" s="61"/>
      <c r="D19" s="88" t="s">
        <v>29</v>
      </c>
      <c r="E19" s="61"/>
      <c r="F19" s="88" t="s">
        <v>77</v>
      </c>
      <c r="G19" s="22"/>
      <c r="H19" s="59">
        <v>8000</v>
      </c>
      <c r="I19" s="59"/>
      <c r="J19" s="22"/>
      <c r="K19" s="63">
        <v>1</v>
      </c>
      <c r="L19" s="61"/>
      <c r="M19" s="61" t="s">
        <v>62</v>
      </c>
      <c r="N19" s="61"/>
      <c r="O19" s="96" t="s">
        <v>59</v>
      </c>
    </row>
    <row r="20" spans="1:15" x14ac:dyDescent="0.25">
      <c r="A20" s="84"/>
      <c r="B20" s="60" t="s">
        <v>40</v>
      </c>
      <c r="C20" s="61"/>
      <c r="D20" s="88" t="s">
        <v>37</v>
      </c>
      <c r="E20" s="61"/>
      <c r="F20" s="88" t="s">
        <v>78</v>
      </c>
      <c r="G20" s="22"/>
      <c r="H20" s="59">
        <v>56700</v>
      </c>
      <c r="I20" s="59"/>
      <c r="J20" s="22"/>
      <c r="K20" s="63">
        <v>1</v>
      </c>
      <c r="L20" s="61"/>
      <c r="M20" s="61" t="s">
        <v>62</v>
      </c>
      <c r="N20" s="61"/>
      <c r="O20" s="96" t="s">
        <v>59</v>
      </c>
    </row>
    <row r="21" spans="1:15" x14ac:dyDescent="0.25">
      <c r="A21" s="84"/>
      <c r="B21" s="60" t="s">
        <v>40</v>
      </c>
      <c r="C21" s="61"/>
      <c r="D21" s="88" t="s">
        <v>32</v>
      </c>
      <c r="E21" s="61"/>
      <c r="F21" s="88" t="s">
        <v>79</v>
      </c>
      <c r="G21" s="22"/>
      <c r="H21" s="59">
        <v>90000</v>
      </c>
      <c r="I21" s="59"/>
      <c r="J21" s="22"/>
      <c r="K21" s="63">
        <v>1</v>
      </c>
      <c r="L21" s="61"/>
      <c r="M21" s="61" t="s">
        <v>62</v>
      </c>
      <c r="N21" s="61"/>
      <c r="O21" s="83" t="s">
        <v>189</v>
      </c>
    </row>
    <row r="22" spans="1:15" x14ac:dyDescent="0.25">
      <c r="A22" s="84"/>
      <c r="B22" s="60" t="s">
        <v>4</v>
      </c>
      <c r="C22" s="61"/>
      <c r="D22" s="88" t="s">
        <v>15</v>
      </c>
      <c r="E22" s="61"/>
      <c r="F22" s="88" t="s">
        <v>80</v>
      </c>
      <c r="G22" s="22"/>
      <c r="H22" s="59">
        <v>104000</v>
      </c>
      <c r="I22" s="59"/>
      <c r="J22" s="22"/>
      <c r="K22" s="65">
        <v>0.69499999999999995</v>
      </c>
      <c r="L22" s="61"/>
      <c r="M22" s="61" t="s">
        <v>58</v>
      </c>
      <c r="N22" s="61"/>
      <c r="O22" s="96" t="s">
        <v>64</v>
      </c>
    </row>
    <row r="23" spans="1:15" x14ac:dyDescent="0.25">
      <c r="A23" s="84"/>
      <c r="B23" s="60"/>
      <c r="C23" s="61"/>
      <c r="D23" s="88"/>
      <c r="E23" s="61"/>
      <c r="F23" s="88"/>
      <c r="G23" s="22"/>
      <c r="H23" s="59"/>
      <c r="I23" s="59"/>
      <c r="J23" s="22"/>
      <c r="K23" s="63"/>
      <c r="L23" s="61"/>
      <c r="M23" s="61"/>
      <c r="N23" s="61"/>
      <c r="O23" s="96"/>
    </row>
    <row r="24" spans="1:15" x14ac:dyDescent="0.25">
      <c r="A24" s="84"/>
      <c r="B24" s="60"/>
      <c r="C24" s="61"/>
      <c r="D24" s="88"/>
      <c r="E24" s="61"/>
      <c r="F24" s="88" t="s">
        <v>81</v>
      </c>
      <c r="G24" s="22"/>
      <c r="H24" s="59">
        <v>19000</v>
      </c>
      <c r="I24" s="59">
        <v>2300</v>
      </c>
      <c r="J24" s="22"/>
      <c r="K24" s="63"/>
      <c r="L24" s="61"/>
      <c r="M24" s="61"/>
      <c r="N24" s="61"/>
      <c r="O24" s="96"/>
    </row>
    <row r="25" spans="1:15" x14ac:dyDescent="0.25">
      <c r="A25" s="84"/>
      <c r="B25" s="60"/>
      <c r="C25" s="61"/>
      <c r="D25" s="88"/>
      <c r="E25" s="61"/>
      <c r="F25" s="88"/>
      <c r="G25" s="22"/>
      <c r="H25" s="59"/>
      <c r="I25" s="59"/>
      <c r="J25" s="22"/>
      <c r="K25" s="63"/>
      <c r="L25" s="61"/>
      <c r="M25" s="61"/>
      <c r="N25" s="61"/>
      <c r="O25" s="96"/>
    </row>
    <row r="26" spans="1:15" ht="13" x14ac:dyDescent="0.3">
      <c r="A26" s="84"/>
      <c r="B26" s="39" t="s">
        <v>39</v>
      </c>
      <c r="C26" s="40"/>
      <c r="D26" s="39"/>
      <c r="E26" s="40"/>
      <c r="F26" s="39"/>
      <c r="G26" s="41"/>
      <c r="H26" s="545">
        <v>585600</v>
      </c>
      <c r="I26" s="545"/>
      <c r="J26" s="41"/>
      <c r="K26" s="39"/>
      <c r="L26" s="43"/>
      <c r="M26" s="39"/>
      <c r="N26" s="40"/>
      <c r="O26" s="39"/>
    </row>
    <row r="27" spans="1:15" x14ac:dyDescent="0.25">
      <c r="A27" s="84"/>
      <c r="B27" s="19"/>
      <c r="C27" s="19"/>
      <c r="D27" s="19"/>
      <c r="E27" s="19"/>
      <c r="F27" s="19"/>
      <c r="G27" s="17"/>
      <c r="H27" s="23"/>
      <c r="I27" s="17"/>
      <c r="J27" s="17"/>
      <c r="K27" s="18"/>
      <c r="L27" s="18"/>
      <c r="M27" s="19"/>
      <c r="N27" s="19"/>
      <c r="O27" s="20"/>
    </row>
    <row r="28" spans="1:15" s="188" customFormat="1" ht="13" x14ac:dyDescent="0.3">
      <c r="A28" s="187"/>
      <c r="B28" s="189" t="s">
        <v>82</v>
      </c>
      <c r="C28" s="189"/>
      <c r="D28" s="189"/>
      <c r="E28" s="189"/>
      <c r="F28" s="189"/>
      <c r="G28" s="189"/>
      <c r="H28" s="546">
        <v>19940600</v>
      </c>
      <c r="I28" s="546"/>
      <c r="J28" s="189"/>
      <c r="K28" s="189"/>
      <c r="L28" s="189"/>
      <c r="M28" s="189"/>
      <c r="N28" s="189"/>
      <c r="O28" s="189"/>
    </row>
    <row r="29" spans="1:15" x14ac:dyDescent="0.25">
      <c r="A29" s="84"/>
      <c r="B29" s="19"/>
      <c r="C29" s="19"/>
      <c r="D29" s="19"/>
      <c r="E29" s="19"/>
      <c r="F29" s="19"/>
      <c r="G29" s="17"/>
      <c r="H29" s="17"/>
      <c r="I29" s="17"/>
      <c r="J29" s="17"/>
      <c r="K29" s="18"/>
      <c r="L29" s="18"/>
      <c r="M29" s="19"/>
      <c r="N29" s="19"/>
      <c r="O29" s="20"/>
    </row>
    <row r="30" spans="1:15" ht="12.75" customHeight="1" x14ac:dyDescent="0.3">
      <c r="A30" s="84"/>
      <c r="B30" s="44" t="s">
        <v>46</v>
      </c>
      <c r="C30" s="45"/>
      <c r="D30" s="44" t="s">
        <v>50</v>
      </c>
      <c r="E30" s="45"/>
      <c r="F30" s="44" t="s">
        <v>51</v>
      </c>
      <c r="G30" s="46"/>
      <c r="H30" s="47" t="s">
        <v>52</v>
      </c>
      <c r="I30" s="543" t="s">
        <v>53</v>
      </c>
      <c r="J30" s="46"/>
      <c r="K30" s="48" t="s">
        <v>54</v>
      </c>
      <c r="L30" s="49"/>
      <c r="M30" s="44" t="s">
        <v>55</v>
      </c>
      <c r="N30" s="45"/>
      <c r="O30" s="44" t="s">
        <v>56</v>
      </c>
    </row>
    <row r="31" spans="1:15" ht="13" x14ac:dyDescent="0.3">
      <c r="A31" s="84"/>
      <c r="B31" s="50"/>
      <c r="C31" s="51"/>
      <c r="D31" s="50"/>
      <c r="E31" s="51"/>
      <c r="F31" s="50"/>
      <c r="G31" s="52"/>
      <c r="H31" s="53"/>
      <c r="I31" s="544"/>
      <c r="J31" s="52"/>
      <c r="K31" s="54"/>
      <c r="L31" s="55"/>
      <c r="M31" s="50"/>
      <c r="N31" s="51"/>
      <c r="O31" s="50"/>
    </row>
    <row r="32" spans="1:15" x14ac:dyDescent="0.25">
      <c r="A32" s="84"/>
      <c r="B32" s="60" t="s">
        <v>4</v>
      </c>
      <c r="C32" s="61"/>
      <c r="D32" s="88" t="s">
        <v>60</v>
      </c>
      <c r="E32" s="61"/>
      <c r="F32" s="88" t="s">
        <v>83</v>
      </c>
      <c r="G32" s="22"/>
      <c r="H32" s="59">
        <v>11800</v>
      </c>
      <c r="I32" s="59"/>
      <c r="J32" s="22"/>
      <c r="K32" s="65">
        <v>0.41699999999999998</v>
      </c>
      <c r="L32" s="61"/>
      <c r="M32" s="61" t="s">
        <v>58</v>
      </c>
      <c r="N32" s="61"/>
      <c r="O32" s="96" t="s">
        <v>67</v>
      </c>
    </row>
    <row r="33" spans="1:15" x14ac:dyDescent="0.25">
      <c r="A33" s="84"/>
      <c r="B33" s="60" t="s">
        <v>40</v>
      </c>
      <c r="C33" s="61"/>
      <c r="D33" s="88" t="s">
        <v>27</v>
      </c>
      <c r="E33" s="61"/>
      <c r="F33" s="88" t="s">
        <v>84</v>
      </c>
      <c r="G33" s="22"/>
      <c r="H33" s="59"/>
      <c r="I33" s="59">
        <v>13300</v>
      </c>
      <c r="J33" s="22"/>
      <c r="K33" s="63">
        <v>0.5</v>
      </c>
      <c r="L33" s="61"/>
      <c r="M33" s="61" t="s">
        <v>58</v>
      </c>
      <c r="N33" s="61"/>
      <c r="O33" s="96" t="s">
        <v>85</v>
      </c>
    </row>
    <row r="34" spans="1:15" x14ac:dyDescent="0.25">
      <c r="A34" s="84"/>
      <c r="B34" s="60" t="s">
        <v>4</v>
      </c>
      <c r="C34" s="61"/>
      <c r="D34" s="88" t="s">
        <v>13</v>
      </c>
      <c r="E34" s="61"/>
      <c r="F34" s="88" t="s">
        <v>86</v>
      </c>
      <c r="G34" s="22"/>
      <c r="H34" s="59"/>
      <c r="I34" s="59">
        <v>17800</v>
      </c>
      <c r="J34" s="22"/>
      <c r="K34" s="63">
        <v>0.49</v>
      </c>
      <c r="L34" s="61"/>
      <c r="M34" s="61" t="s">
        <v>58</v>
      </c>
      <c r="N34" s="61"/>
      <c r="O34" s="96" t="s">
        <v>67</v>
      </c>
    </row>
    <row r="35" spans="1:15" x14ac:dyDescent="0.25">
      <c r="A35" s="84"/>
      <c r="B35" s="60" t="s">
        <v>4</v>
      </c>
      <c r="C35" s="61"/>
      <c r="D35" s="88" t="s">
        <v>60</v>
      </c>
      <c r="E35" s="61"/>
      <c r="F35" s="34" t="s">
        <v>61</v>
      </c>
      <c r="G35" s="22"/>
      <c r="H35" s="59"/>
      <c r="I35" s="59">
        <v>18000</v>
      </c>
      <c r="J35" s="22"/>
      <c r="K35" s="63">
        <v>0.5</v>
      </c>
      <c r="L35" s="61"/>
      <c r="M35" s="61" t="s">
        <v>58</v>
      </c>
      <c r="N35" s="61"/>
      <c r="O35" s="96" t="s">
        <v>59</v>
      </c>
    </row>
    <row r="36" spans="1:15" x14ac:dyDescent="0.25">
      <c r="A36" s="84"/>
      <c r="B36" s="60" t="s">
        <v>38</v>
      </c>
      <c r="C36" s="61"/>
      <c r="D36" s="88" t="s">
        <v>68</v>
      </c>
      <c r="E36" s="61"/>
      <c r="F36" s="88" t="s">
        <v>69</v>
      </c>
      <c r="G36" s="22"/>
      <c r="H36" s="59"/>
      <c r="I36" s="59">
        <v>26000</v>
      </c>
      <c r="J36" s="22"/>
      <c r="K36" s="63">
        <v>0.3</v>
      </c>
      <c r="L36" s="61"/>
      <c r="M36" s="61" t="s">
        <v>58</v>
      </c>
      <c r="N36" s="61"/>
      <c r="O36" s="96" t="s">
        <v>64</v>
      </c>
    </row>
    <row r="37" spans="1:15" x14ac:dyDescent="0.25">
      <c r="A37" s="84"/>
      <c r="B37" s="60" t="s">
        <v>4</v>
      </c>
      <c r="C37" s="61"/>
      <c r="D37" s="88" t="s">
        <v>16</v>
      </c>
      <c r="E37" s="61"/>
      <c r="F37" s="34" t="s">
        <v>65</v>
      </c>
      <c r="G37" s="22"/>
      <c r="H37" s="59"/>
      <c r="I37" s="59">
        <v>44900</v>
      </c>
      <c r="J37" s="22"/>
      <c r="K37" s="63">
        <v>0.49</v>
      </c>
      <c r="L37" s="61"/>
      <c r="M37" s="61" t="s">
        <v>58</v>
      </c>
      <c r="N37" s="61"/>
      <c r="O37" s="96" t="s">
        <v>59</v>
      </c>
    </row>
    <row r="38" spans="1:15" x14ac:dyDescent="0.25">
      <c r="A38" s="84"/>
      <c r="B38" s="60" t="s">
        <v>4</v>
      </c>
      <c r="C38" s="61"/>
      <c r="D38" s="88" t="s">
        <v>60</v>
      </c>
      <c r="E38" s="61"/>
      <c r="F38" s="88" t="s">
        <v>87</v>
      </c>
      <c r="G38" s="22"/>
      <c r="H38" s="59"/>
      <c r="I38" s="59">
        <v>66000</v>
      </c>
      <c r="J38" s="22"/>
      <c r="K38" s="63">
        <v>0.5</v>
      </c>
      <c r="L38" s="61"/>
      <c r="M38" s="61" t="s">
        <v>88</v>
      </c>
      <c r="N38" s="61"/>
      <c r="O38" s="96" t="s">
        <v>59</v>
      </c>
    </row>
    <row r="39" spans="1:15" x14ac:dyDescent="0.25">
      <c r="A39" s="84"/>
      <c r="B39" s="60" t="s">
        <v>40</v>
      </c>
      <c r="C39" s="61"/>
      <c r="D39" s="88" t="s">
        <v>37</v>
      </c>
      <c r="E39" s="61"/>
      <c r="F39" s="88" t="s">
        <v>89</v>
      </c>
      <c r="G39" s="22"/>
      <c r="H39" s="59">
        <v>-46400</v>
      </c>
      <c r="I39" s="59"/>
      <c r="J39" s="22"/>
      <c r="K39" s="63">
        <v>1</v>
      </c>
      <c r="L39" s="61"/>
      <c r="M39" s="61" t="s">
        <v>72</v>
      </c>
      <c r="N39" s="61"/>
      <c r="O39" s="96" t="s">
        <v>67</v>
      </c>
    </row>
    <row r="40" spans="1:15" x14ac:dyDescent="0.25">
      <c r="A40" s="84"/>
      <c r="B40" s="60" t="s">
        <v>4</v>
      </c>
      <c r="C40" s="61"/>
      <c r="D40" s="88" t="s">
        <v>15</v>
      </c>
      <c r="E40" s="61"/>
      <c r="F40" s="88" t="s">
        <v>80</v>
      </c>
      <c r="G40" s="22"/>
      <c r="H40" s="59">
        <v>-15200</v>
      </c>
      <c r="I40" s="59"/>
      <c r="J40" s="22"/>
      <c r="K40" s="65">
        <v>0.69499999999999995</v>
      </c>
      <c r="L40" s="61"/>
      <c r="M40" s="61" t="s">
        <v>72</v>
      </c>
      <c r="N40" s="61"/>
      <c r="O40" s="96" t="s">
        <v>64</v>
      </c>
    </row>
    <row r="41" spans="1:15" x14ac:dyDescent="0.25">
      <c r="A41" s="84"/>
      <c r="B41" s="34" t="s">
        <v>7</v>
      </c>
      <c r="C41" s="61"/>
      <c r="D41" s="88" t="s">
        <v>7</v>
      </c>
      <c r="E41" s="61"/>
      <c r="F41" s="88" t="s">
        <v>90</v>
      </c>
      <c r="G41" s="22"/>
      <c r="H41" s="59">
        <v>-13500</v>
      </c>
      <c r="I41" s="59"/>
      <c r="J41" s="22"/>
      <c r="K41" s="63">
        <v>1</v>
      </c>
      <c r="L41" s="61"/>
      <c r="M41" s="61" t="s">
        <v>72</v>
      </c>
      <c r="N41" s="61"/>
      <c r="O41" s="96" t="s">
        <v>59</v>
      </c>
    </row>
    <row r="42" spans="1:15" x14ac:dyDescent="0.25">
      <c r="A42" s="84"/>
      <c r="B42" s="60" t="s">
        <v>38</v>
      </c>
      <c r="C42" s="61"/>
      <c r="D42" s="88" t="s">
        <v>21</v>
      </c>
      <c r="E42" s="61"/>
      <c r="F42" s="88" t="s">
        <v>91</v>
      </c>
      <c r="G42" s="22"/>
      <c r="H42" s="59">
        <v>8700</v>
      </c>
      <c r="I42" s="59"/>
      <c r="J42" s="22"/>
      <c r="K42" s="63">
        <v>1</v>
      </c>
      <c r="L42" s="61"/>
      <c r="M42" s="61" t="s">
        <v>58</v>
      </c>
      <c r="N42" s="61"/>
      <c r="O42" s="96" t="s">
        <v>64</v>
      </c>
    </row>
    <row r="43" spans="1:15" x14ac:dyDescent="0.25">
      <c r="A43" s="84"/>
      <c r="B43" s="60" t="s">
        <v>4</v>
      </c>
      <c r="C43" s="61"/>
      <c r="D43" s="88" t="s">
        <v>18</v>
      </c>
      <c r="E43" s="61"/>
      <c r="F43" s="88" t="s">
        <v>92</v>
      </c>
      <c r="G43" s="22"/>
      <c r="H43" s="59">
        <v>8800</v>
      </c>
      <c r="I43" s="59"/>
      <c r="J43" s="22"/>
      <c r="K43" s="63">
        <v>1</v>
      </c>
      <c r="L43" s="61"/>
      <c r="M43" s="61" t="s">
        <v>58</v>
      </c>
      <c r="N43" s="61"/>
      <c r="O43" s="96" t="s">
        <v>59</v>
      </c>
    </row>
    <row r="44" spans="1:15" x14ac:dyDescent="0.25">
      <c r="A44" s="84"/>
      <c r="B44" s="60" t="s">
        <v>40</v>
      </c>
      <c r="C44" s="61"/>
      <c r="D44" s="88" t="s">
        <v>37</v>
      </c>
      <c r="E44" s="61"/>
      <c r="F44" s="88" t="s">
        <v>93</v>
      </c>
      <c r="G44" s="22"/>
      <c r="H44" s="59">
        <v>9500</v>
      </c>
      <c r="I44" s="59"/>
      <c r="J44" s="22"/>
      <c r="K44" s="63">
        <v>1</v>
      </c>
      <c r="L44" s="61"/>
      <c r="M44" s="61" t="s">
        <v>58</v>
      </c>
      <c r="N44" s="61"/>
      <c r="O44" s="96" t="s">
        <v>59</v>
      </c>
    </row>
    <row r="45" spans="1:15" x14ac:dyDescent="0.25">
      <c r="A45" s="84"/>
      <c r="B45" s="60" t="s">
        <v>38</v>
      </c>
      <c r="C45" s="61"/>
      <c r="D45" s="88" t="s">
        <v>19</v>
      </c>
      <c r="E45" s="61"/>
      <c r="F45" s="88" t="s">
        <v>94</v>
      </c>
      <c r="G45" s="22"/>
      <c r="H45" s="59">
        <v>13100</v>
      </c>
      <c r="I45" s="59"/>
      <c r="J45" s="22"/>
      <c r="K45" s="63">
        <v>1</v>
      </c>
      <c r="L45" s="61"/>
      <c r="M45" s="61" t="s">
        <v>58</v>
      </c>
      <c r="N45" s="61"/>
      <c r="O45" s="96" t="s">
        <v>59</v>
      </c>
    </row>
    <row r="46" spans="1:15" x14ac:dyDescent="0.25">
      <c r="A46" s="84"/>
      <c r="B46" s="34" t="s">
        <v>7</v>
      </c>
      <c r="C46" s="61"/>
      <c r="D46" s="88" t="s">
        <v>7</v>
      </c>
      <c r="E46" s="61"/>
      <c r="F46" s="88" t="s">
        <v>95</v>
      </c>
      <c r="G46" s="22"/>
      <c r="H46" s="59">
        <v>13200</v>
      </c>
      <c r="I46" s="59"/>
      <c r="J46" s="22"/>
      <c r="K46" s="63">
        <v>1</v>
      </c>
      <c r="L46" s="61"/>
      <c r="M46" s="61" t="s">
        <v>58</v>
      </c>
      <c r="N46" s="61"/>
      <c r="O46" s="96" t="s">
        <v>64</v>
      </c>
    </row>
    <row r="47" spans="1:15" x14ac:dyDescent="0.25">
      <c r="A47" s="84"/>
      <c r="B47" s="34" t="s">
        <v>7</v>
      </c>
      <c r="C47" s="61"/>
      <c r="D47" s="88" t="s">
        <v>7</v>
      </c>
      <c r="E47" s="61"/>
      <c r="F47" s="88" t="s">
        <v>71</v>
      </c>
      <c r="G47" s="22"/>
      <c r="H47" s="59">
        <v>15200</v>
      </c>
      <c r="I47" s="59"/>
      <c r="J47" s="22"/>
      <c r="K47" s="63">
        <v>1</v>
      </c>
      <c r="L47" s="61"/>
      <c r="M47" s="61" t="s">
        <v>58</v>
      </c>
      <c r="N47" s="61"/>
      <c r="O47" s="96" t="s">
        <v>59</v>
      </c>
    </row>
    <row r="48" spans="1:15" x14ac:dyDescent="0.25">
      <c r="A48" s="84"/>
      <c r="B48" s="34" t="s">
        <v>7</v>
      </c>
      <c r="C48" s="61"/>
      <c r="D48" s="88" t="s">
        <v>7</v>
      </c>
      <c r="E48" s="61"/>
      <c r="F48" s="88" t="s">
        <v>96</v>
      </c>
      <c r="G48" s="22"/>
      <c r="H48" s="59">
        <v>15500</v>
      </c>
      <c r="I48" s="59"/>
      <c r="J48" s="22"/>
      <c r="K48" s="63">
        <v>1</v>
      </c>
      <c r="L48" s="61"/>
      <c r="M48" s="61" t="s">
        <v>58</v>
      </c>
      <c r="N48" s="61"/>
      <c r="O48" s="96" t="s">
        <v>64</v>
      </c>
    </row>
    <row r="49" spans="1:15" x14ac:dyDescent="0.25">
      <c r="A49" s="84"/>
      <c r="B49" s="60" t="s">
        <v>38</v>
      </c>
      <c r="C49" s="61"/>
      <c r="D49" s="88" t="s">
        <v>23</v>
      </c>
      <c r="E49" s="61"/>
      <c r="F49" s="88" t="s">
        <v>97</v>
      </c>
      <c r="G49" s="22"/>
      <c r="H49" s="59">
        <v>40700</v>
      </c>
      <c r="I49" s="59"/>
      <c r="J49" s="22"/>
      <c r="K49" s="63">
        <v>1</v>
      </c>
      <c r="L49" s="61"/>
      <c r="M49" s="61" t="s">
        <v>62</v>
      </c>
      <c r="N49" s="61"/>
      <c r="O49" s="96" t="s">
        <v>67</v>
      </c>
    </row>
    <row r="50" spans="1:15" x14ac:dyDescent="0.25">
      <c r="A50" s="84"/>
      <c r="B50" s="60"/>
      <c r="C50" s="61"/>
      <c r="D50" s="88"/>
      <c r="E50" s="61"/>
      <c r="F50" s="88"/>
      <c r="G50" s="22"/>
      <c r="H50" s="59"/>
      <c r="I50" s="59"/>
      <c r="J50" s="22"/>
      <c r="K50" s="63"/>
      <c r="L50" s="61"/>
      <c r="M50" s="61"/>
      <c r="N50" s="61"/>
      <c r="O50" s="96"/>
    </row>
    <row r="51" spans="1:15" x14ac:dyDescent="0.25">
      <c r="A51" s="84"/>
      <c r="B51" s="60"/>
      <c r="C51" s="61"/>
      <c r="D51" s="88"/>
      <c r="E51" s="61"/>
      <c r="F51" s="88" t="s">
        <v>81</v>
      </c>
      <c r="G51" s="22"/>
      <c r="H51" s="59">
        <v>9200</v>
      </c>
      <c r="I51" s="59">
        <v>-5700</v>
      </c>
      <c r="J51" s="22"/>
      <c r="K51" s="63"/>
      <c r="L51" s="61"/>
      <c r="M51" s="61"/>
      <c r="N51" s="61"/>
      <c r="O51" s="96"/>
    </row>
    <row r="52" spans="1:15" x14ac:dyDescent="0.25">
      <c r="A52" s="84"/>
      <c r="B52" s="60"/>
      <c r="C52" s="61"/>
      <c r="D52" s="88"/>
      <c r="E52" s="61"/>
      <c r="F52" s="88"/>
      <c r="G52" s="22"/>
      <c r="H52" s="59"/>
      <c r="I52" s="59"/>
      <c r="J52" s="22"/>
      <c r="K52" s="63"/>
      <c r="L52" s="61"/>
      <c r="M52" s="61"/>
      <c r="N52" s="61"/>
      <c r="O52" s="96"/>
    </row>
    <row r="53" spans="1:15" ht="13" x14ac:dyDescent="0.3">
      <c r="A53" s="84"/>
      <c r="B53" s="39" t="s">
        <v>39</v>
      </c>
      <c r="C53" s="40"/>
      <c r="D53" s="39"/>
      <c r="E53" s="40"/>
      <c r="F53" s="39"/>
      <c r="G53" s="41"/>
      <c r="H53" s="545">
        <v>250900</v>
      </c>
      <c r="I53" s="545"/>
      <c r="J53" s="41"/>
      <c r="K53" s="39"/>
      <c r="L53" s="43"/>
      <c r="M53" s="39"/>
      <c r="N53" s="40"/>
      <c r="O53" s="39"/>
    </row>
    <row r="54" spans="1:15" x14ac:dyDescent="0.25">
      <c r="A54" s="84"/>
      <c r="B54" s="19"/>
      <c r="C54" s="19"/>
      <c r="D54" s="19"/>
      <c r="E54" s="19"/>
      <c r="F54" s="19"/>
      <c r="G54" s="17"/>
      <c r="H54" s="23"/>
      <c r="I54" s="17"/>
      <c r="J54" s="17"/>
      <c r="K54" s="18"/>
      <c r="L54" s="18"/>
      <c r="M54" s="19"/>
      <c r="N54" s="19"/>
      <c r="O54" s="20"/>
    </row>
    <row r="55" spans="1:15" s="188" customFormat="1" ht="13" x14ac:dyDescent="0.3">
      <c r="A55" s="187"/>
      <c r="B55" s="186" t="s">
        <v>98</v>
      </c>
      <c r="C55" s="186"/>
      <c r="D55" s="186"/>
      <c r="E55" s="186"/>
      <c r="F55" s="186"/>
      <c r="G55" s="186"/>
      <c r="H55" s="542">
        <v>20191500</v>
      </c>
      <c r="I55" s="542"/>
      <c r="J55" s="186"/>
      <c r="K55" s="186"/>
      <c r="L55" s="186"/>
      <c r="M55" s="186"/>
      <c r="N55" s="186"/>
      <c r="O55" s="186"/>
    </row>
    <row r="56" spans="1:15" x14ac:dyDescent="0.25">
      <c r="A56" s="84"/>
      <c r="B56" s="19"/>
      <c r="C56" s="19"/>
      <c r="D56" s="19"/>
      <c r="E56" s="19"/>
      <c r="F56" s="19"/>
      <c r="G56" s="17"/>
      <c r="H56" s="17"/>
      <c r="I56" s="17"/>
      <c r="J56" s="17"/>
      <c r="K56" s="18"/>
      <c r="L56" s="18"/>
      <c r="M56" s="19"/>
      <c r="N56" s="19"/>
      <c r="O56" s="20"/>
    </row>
    <row r="57" spans="1:15" ht="12.75" customHeight="1" x14ac:dyDescent="0.3">
      <c r="A57" s="84"/>
      <c r="B57" s="44" t="s">
        <v>46</v>
      </c>
      <c r="C57" s="45"/>
      <c r="D57" s="44" t="s">
        <v>50</v>
      </c>
      <c r="E57" s="45"/>
      <c r="F57" s="44" t="s">
        <v>51</v>
      </c>
      <c r="G57" s="46"/>
      <c r="H57" s="47" t="s">
        <v>52</v>
      </c>
      <c r="I57" s="543" t="s">
        <v>53</v>
      </c>
      <c r="J57" s="46"/>
      <c r="K57" s="48" t="s">
        <v>54</v>
      </c>
      <c r="L57" s="49"/>
      <c r="M57" s="44" t="s">
        <v>55</v>
      </c>
      <c r="N57" s="45"/>
      <c r="O57" s="44" t="s">
        <v>56</v>
      </c>
    </row>
    <row r="58" spans="1:15" ht="13" x14ac:dyDescent="0.3">
      <c r="A58" s="84"/>
      <c r="B58" s="50"/>
      <c r="C58" s="51"/>
      <c r="D58" s="50"/>
      <c r="E58" s="51"/>
      <c r="F58" s="50"/>
      <c r="G58" s="52"/>
      <c r="H58" s="53"/>
      <c r="I58" s="544"/>
      <c r="J58" s="52"/>
      <c r="K58" s="54"/>
      <c r="L58" s="55"/>
      <c r="M58" s="50"/>
      <c r="N58" s="51"/>
      <c r="O58" s="50"/>
    </row>
    <row r="59" spans="1:15" x14ac:dyDescent="0.25">
      <c r="A59" s="84"/>
      <c r="B59" s="60" t="s">
        <v>4</v>
      </c>
      <c r="C59" s="61"/>
      <c r="D59" s="88" t="s">
        <v>14</v>
      </c>
      <c r="E59" s="61"/>
      <c r="F59" s="88" t="s">
        <v>99</v>
      </c>
      <c r="G59" s="22"/>
      <c r="H59" s="59"/>
      <c r="I59" s="59">
        <v>-15600</v>
      </c>
      <c r="J59" s="22"/>
      <c r="K59" s="67">
        <v>0.20849999999999999</v>
      </c>
      <c r="L59" s="61"/>
      <c r="M59" s="61" t="s">
        <v>72</v>
      </c>
      <c r="N59" s="61"/>
      <c r="O59" s="96" t="s">
        <v>67</v>
      </c>
    </row>
    <row r="60" spans="1:15" x14ac:dyDescent="0.25">
      <c r="A60" s="84"/>
      <c r="B60" s="34" t="s">
        <v>7</v>
      </c>
      <c r="C60" s="61"/>
      <c r="D60" s="88" t="s">
        <v>7</v>
      </c>
      <c r="E60" s="61"/>
      <c r="F60" s="88" t="s">
        <v>100</v>
      </c>
      <c r="G60" s="22"/>
      <c r="H60" s="59"/>
      <c r="I60" s="59">
        <v>-11500</v>
      </c>
      <c r="J60" s="22"/>
      <c r="K60" s="67" t="s">
        <v>201</v>
      </c>
      <c r="L60" s="61"/>
      <c r="M60" s="61" t="s">
        <v>72</v>
      </c>
      <c r="N60" s="61"/>
      <c r="O60" s="96" t="s">
        <v>64</v>
      </c>
    </row>
    <row r="61" spans="1:15" x14ac:dyDescent="0.25">
      <c r="A61" s="84"/>
      <c r="B61" s="60" t="s">
        <v>38</v>
      </c>
      <c r="C61" s="61"/>
      <c r="D61" s="88" t="s">
        <v>22</v>
      </c>
      <c r="E61" s="61"/>
      <c r="F61" s="88" t="s">
        <v>66</v>
      </c>
      <c r="G61" s="22"/>
      <c r="H61" s="59"/>
      <c r="I61" s="59">
        <v>6100</v>
      </c>
      <c r="J61" s="22"/>
      <c r="K61" s="63">
        <v>0.5</v>
      </c>
      <c r="L61" s="61"/>
      <c r="M61" s="61" t="s">
        <v>58</v>
      </c>
      <c r="N61" s="61"/>
      <c r="O61" s="96" t="s">
        <v>67</v>
      </c>
    </row>
    <row r="62" spans="1:15" x14ac:dyDescent="0.25">
      <c r="A62" s="84"/>
      <c r="B62" s="60" t="s">
        <v>4</v>
      </c>
      <c r="C62" s="61"/>
      <c r="D62" s="88" t="s">
        <v>13</v>
      </c>
      <c r="E62" s="61"/>
      <c r="F62" s="88" t="s">
        <v>86</v>
      </c>
      <c r="G62" s="22"/>
      <c r="H62" s="59"/>
      <c r="I62" s="59">
        <v>9500</v>
      </c>
      <c r="J62" s="22"/>
      <c r="K62" s="63">
        <v>0.49</v>
      </c>
      <c r="L62" s="61"/>
      <c r="M62" s="61" t="s">
        <v>58</v>
      </c>
      <c r="N62" s="61"/>
      <c r="O62" s="96" t="s">
        <v>59</v>
      </c>
    </row>
    <row r="63" spans="1:15" x14ac:dyDescent="0.25">
      <c r="A63" s="84"/>
      <c r="B63" s="60" t="s">
        <v>4</v>
      </c>
      <c r="C63" s="61"/>
      <c r="D63" s="88" t="s">
        <v>60</v>
      </c>
      <c r="E63" s="61"/>
      <c r="F63" s="34" t="s">
        <v>61</v>
      </c>
      <c r="G63" s="22"/>
      <c r="H63" s="59"/>
      <c r="I63" s="59">
        <v>15000</v>
      </c>
      <c r="J63" s="22"/>
      <c r="K63" s="63">
        <v>0.5</v>
      </c>
      <c r="L63" s="61"/>
      <c r="M63" s="61" t="s">
        <v>88</v>
      </c>
      <c r="N63" s="61"/>
      <c r="O63" s="96" t="s">
        <v>59</v>
      </c>
    </row>
    <row r="64" spans="1:15" x14ac:dyDescent="0.25">
      <c r="A64" s="84"/>
      <c r="B64" s="60" t="s">
        <v>4</v>
      </c>
      <c r="C64" s="61"/>
      <c r="D64" s="88" t="s">
        <v>60</v>
      </c>
      <c r="E64" s="61"/>
      <c r="F64" s="88" t="s">
        <v>101</v>
      </c>
      <c r="G64" s="22"/>
      <c r="H64" s="59"/>
      <c r="I64" s="59">
        <v>25800</v>
      </c>
      <c r="J64" s="22"/>
      <c r="K64" s="63">
        <v>0.5</v>
      </c>
      <c r="L64" s="61"/>
      <c r="M64" s="61" t="s">
        <v>88</v>
      </c>
      <c r="N64" s="61"/>
      <c r="O64" s="96" t="s">
        <v>59</v>
      </c>
    </row>
    <row r="65" spans="1:15" x14ac:dyDescent="0.25">
      <c r="A65" s="84"/>
      <c r="B65" s="60" t="s">
        <v>38</v>
      </c>
      <c r="C65" s="61"/>
      <c r="D65" s="88" t="s">
        <v>20</v>
      </c>
      <c r="E65" s="61"/>
      <c r="F65" s="88" t="s">
        <v>63</v>
      </c>
      <c r="G65" s="22"/>
      <c r="H65" s="59"/>
      <c r="I65" s="59">
        <v>53800</v>
      </c>
      <c r="J65" s="22"/>
      <c r="K65" s="63">
        <v>0.5</v>
      </c>
      <c r="L65" s="61"/>
      <c r="M65" s="61" t="s">
        <v>58</v>
      </c>
      <c r="N65" s="61"/>
      <c r="O65" s="96" t="s">
        <v>64</v>
      </c>
    </row>
    <row r="66" spans="1:15" x14ac:dyDescent="0.25">
      <c r="A66" s="84"/>
      <c r="B66" s="60" t="s">
        <v>4</v>
      </c>
      <c r="C66" s="61"/>
      <c r="D66" s="88" t="s">
        <v>16</v>
      </c>
      <c r="E66" s="61"/>
      <c r="F66" s="34" t="s">
        <v>65</v>
      </c>
      <c r="G66" s="22"/>
      <c r="H66" s="59"/>
      <c r="I66" s="59">
        <v>80000</v>
      </c>
      <c r="J66" s="22"/>
      <c r="K66" s="63">
        <v>0.49</v>
      </c>
      <c r="L66" s="61"/>
      <c r="M66" s="61" t="s">
        <v>58</v>
      </c>
      <c r="N66" s="61"/>
      <c r="O66" s="96" t="s">
        <v>67</v>
      </c>
    </row>
    <row r="67" spans="1:15" x14ac:dyDescent="0.25">
      <c r="A67" s="84"/>
      <c r="B67" s="60" t="s">
        <v>38</v>
      </c>
      <c r="C67" s="61"/>
      <c r="D67" s="88" t="s">
        <v>23</v>
      </c>
      <c r="E67" s="61"/>
      <c r="F67" s="88" t="s">
        <v>102</v>
      </c>
      <c r="G67" s="22"/>
      <c r="H67" s="59">
        <v>-58600</v>
      </c>
      <c r="I67" s="59"/>
      <c r="J67" s="22"/>
      <c r="K67" s="63">
        <v>1</v>
      </c>
      <c r="L67" s="61"/>
      <c r="M67" s="61" t="s">
        <v>72</v>
      </c>
      <c r="N67" s="61"/>
      <c r="O67" s="96" t="s">
        <v>67</v>
      </c>
    </row>
    <row r="68" spans="1:15" x14ac:dyDescent="0.25">
      <c r="A68" s="84"/>
      <c r="B68" s="60" t="s">
        <v>40</v>
      </c>
      <c r="C68" s="61"/>
      <c r="D68" s="88" t="s">
        <v>27</v>
      </c>
      <c r="E68" s="61"/>
      <c r="F68" s="88" t="s">
        <v>103</v>
      </c>
      <c r="G68" s="22"/>
      <c r="H68" s="59">
        <v>11800</v>
      </c>
      <c r="I68" s="59"/>
      <c r="J68" s="22"/>
      <c r="K68" s="63">
        <v>1</v>
      </c>
      <c r="L68" s="61"/>
      <c r="M68" s="61" t="s">
        <v>58</v>
      </c>
      <c r="N68" s="61"/>
      <c r="O68" s="96" t="s">
        <v>59</v>
      </c>
    </row>
    <row r="69" spans="1:15" x14ac:dyDescent="0.25">
      <c r="A69" s="84"/>
      <c r="B69" s="34" t="s">
        <v>7</v>
      </c>
      <c r="C69" s="61"/>
      <c r="D69" s="88" t="s">
        <v>7</v>
      </c>
      <c r="E69" s="61"/>
      <c r="F69" s="88" t="s">
        <v>95</v>
      </c>
      <c r="G69" s="22"/>
      <c r="H69" s="59">
        <v>19700</v>
      </c>
      <c r="I69" s="59"/>
      <c r="J69" s="22"/>
      <c r="K69" s="63">
        <v>1</v>
      </c>
      <c r="L69" s="61"/>
      <c r="M69" s="61" t="s">
        <v>58</v>
      </c>
      <c r="N69" s="61"/>
      <c r="O69" s="96" t="s">
        <v>64</v>
      </c>
    </row>
    <row r="70" spans="1:15" x14ac:dyDescent="0.25">
      <c r="A70" s="84"/>
      <c r="B70" s="60" t="s">
        <v>4</v>
      </c>
      <c r="C70" s="61"/>
      <c r="D70" s="88" t="s">
        <v>18</v>
      </c>
      <c r="E70" s="61"/>
      <c r="F70" s="88" t="s">
        <v>104</v>
      </c>
      <c r="G70" s="22"/>
      <c r="H70" s="59">
        <v>123900</v>
      </c>
      <c r="I70" s="59"/>
      <c r="J70" s="22"/>
      <c r="K70" s="63">
        <v>1</v>
      </c>
      <c r="L70" s="61"/>
      <c r="M70" s="61" t="s">
        <v>88</v>
      </c>
      <c r="N70" s="61"/>
      <c r="O70" s="96" t="s">
        <v>64</v>
      </c>
    </row>
    <row r="71" spans="1:15" x14ac:dyDescent="0.25">
      <c r="A71" s="84"/>
      <c r="B71" s="60"/>
      <c r="C71" s="61"/>
      <c r="D71" s="88"/>
      <c r="E71" s="61"/>
      <c r="F71" s="88"/>
      <c r="G71" s="22"/>
      <c r="H71" s="59"/>
      <c r="I71" s="59"/>
      <c r="J71" s="22"/>
      <c r="K71" s="63"/>
      <c r="L71" s="61"/>
      <c r="M71" s="61"/>
      <c r="N71" s="61"/>
      <c r="O71" s="96"/>
    </row>
    <row r="72" spans="1:15" x14ac:dyDescent="0.25">
      <c r="A72" s="84"/>
      <c r="B72" s="60"/>
      <c r="C72" s="61"/>
      <c r="D72" s="88"/>
      <c r="E72" s="61"/>
      <c r="F72" s="88" t="s">
        <v>81</v>
      </c>
      <c r="G72" s="22"/>
      <c r="H72" s="59">
        <v>-10900</v>
      </c>
      <c r="I72" s="59">
        <v>500</v>
      </c>
      <c r="J72" s="22"/>
      <c r="K72" s="63"/>
      <c r="L72" s="61"/>
      <c r="M72" s="61"/>
      <c r="N72" s="61"/>
      <c r="O72" s="96"/>
    </row>
    <row r="73" spans="1:15" x14ac:dyDescent="0.25">
      <c r="A73" s="84"/>
      <c r="B73" s="60"/>
      <c r="C73" s="61"/>
      <c r="D73" s="88"/>
      <c r="E73" s="61"/>
      <c r="F73" s="88"/>
      <c r="G73" s="22"/>
      <c r="H73" s="59"/>
      <c r="I73" s="59"/>
      <c r="J73" s="22"/>
      <c r="K73" s="63"/>
      <c r="L73" s="61"/>
      <c r="M73" s="61"/>
      <c r="N73" s="61"/>
      <c r="O73" s="96"/>
    </row>
    <row r="74" spans="1:15" ht="13" x14ac:dyDescent="0.3">
      <c r="A74" s="84"/>
      <c r="B74" s="39" t="s">
        <v>39</v>
      </c>
      <c r="C74" s="40"/>
      <c r="D74" s="39"/>
      <c r="E74" s="40"/>
      <c r="F74" s="39"/>
      <c r="G74" s="41"/>
      <c r="H74" s="254">
        <v>249500</v>
      </c>
      <c r="I74" s="56"/>
      <c r="J74" s="41"/>
      <c r="K74" s="42"/>
      <c r="L74" s="43"/>
      <c r="M74" s="39"/>
      <c r="N74" s="40"/>
      <c r="O74" s="39"/>
    </row>
    <row r="75" spans="1:15" x14ac:dyDescent="0.25">
      <c r="A75" s="84"/>
      <c r="B75" s="19"/>
      <c r="C75" s="19"/>
      <c r="D75" s="19"/>
      <c r="E75" s="19"/>
      <c r="F75" s="19"/>
      <c r="G75" s="17"/>
      <c r="H75" s="23"/>
      <c r="I75" s="17"/>
      <c r="J75" s="17"/>
      <c r="K75" s="18"/>
      <c r="L75" s="18"/>
      <c r="M75" s="19"/>
      <c r="N75" s="19"/>
      <c r="O75" s="20"/>
    </row>
    <row r="76" spans="1:15" s="188" customFormat="1" ht="13" x14ac:dyDescent="0.3">
      <c r="A76" s="187"/>
      <c r="B76" s="186" t="s">
        <v>105</v>
      </c>
      <c r="C76" s="186"/>
      <c r="D76" s="186"/>
      <c r="E76" s="186"/>
      <c r="F76" s="186"/>
      <c r="G76" s="186"/>
      <c r="H76" s="542">
        <v>20441000</v>
      </c>
      <c r="I76" s="542"/>
      <c r="J76" s="186"/>
      <c r="K76" s="186"/>
      <c r="L76" s="186"/>
      <c r="M76" s="186"/>
      <c r="N76" s="186"/>
      <c r="O76" s="186"/>
    </row>
    <row r="77" spans="1:15" x14ac:dyDescent="0.25">
      <c r="A77" s="84"/>
      <c r="B77" s="19"/>
      <c r="C77" s="19"/>
      <c r="D77" s="19"/>
      <c r="E77" s="19"/>
      <c r="F77" s="19"/>
      <c r="G77" s="17"/>
      <c r="H77" s="17"/>
      <c r="I77" s="17"/>
      <c r="J77" s="17"/>
      <c r="K77" s="18"/>
      <c r="L77" s="18"/>
      <c r="M77" s="19"/>
      <c r="N77" s="19"/>
      <c r="O77" s="20"/>
    </row>
    <row r="78" spans="1:15" ht="12.75" customHeight="1" x14ac:dyDescent="0.3">
      <c r="A78" s="84"/>
      <c r="B78" s="44" t="s">
        <v>46</v>
      </c>
      <c r="C78" s="45"/>
      <c r="D78" s="44" t="s">
        <v>50</v>
      </c>
      <c r="E78" s="45"/>
      <c r="F78" s="44" t="s">
        <v>51</v>
      </c>
      <c r="G78" s="46"/>
      <c r="H78" s="47" t="s">
        <v>52</v>
      </c>
      <c r="I78" s="543" t="s">
        <v>53</v>
      </c>
      <c r="J78" s="46"/>
      <c r="K78" s="48" t="s">
        <v>54</v>
      </c>
      <c r="L78" s="49"/>
      <c r="M78" s="44" t="s">
        <v>55</v>
      </c>
      <c r="N78" s="45"/>
      <c r="O78" s="44" t="s">
        <v>56</v>
      </c>
    </row>
    <row r="79" spans="1:15" ht="13" x14ac:dyDescent="0.3">
      <c r="A79" s="84"/>
      <c r="B79" s="50"/>
      <c r="C79" s="51"/>
      <c r="D79" s="50"/>
      <c r="E79" s="51"/>
      <c r="F79" s="50"/>
      <c r="G79" s="52"/>
      <c r="H79" s="53"/>
      <c r="I79" s="544"/>
      <c r="J79" s="52"/>
      <c r="K79" s="54"/>
      <c r="L79" s="55"/>
      <c r="M79" s="50"/>
      <c r="N79" s="51"/>
      <c r="O79" s="50"/>
    </row>
    <row r="80" spans="1:15" x14ac:dyDescent="0.25">
      <c r="A80" s="84"/>
      <c r="B80" s="60" t="s">
        <v>4</v>
      </c>
      <c r="C80" s="61"/>
      <c r="D80" s="88" t="s">
        <v>60</v>
      </c>
      <c r="E80" s="61"/>
      <c r="F80" s="88" t="s">
        <v>101</v>
      </c>
      <c r="G80" s="22"/>
      <c r="H80" s="59"/>
      <c r="I80" s="59">
        <v>189600</v>
      </c>
      <c r="J80" s="22"/>
      <c r="K80" s="63">
        <v>0.5</v>
      </c>
      <c r="L80" s="61"/>
      <c r="M80" s="61" t="s">
        <v>88</v>
      </c>
      <c r="N80" s="61"/>
      <c r="O80" s="96" t="s">
        <v>59</v>
      </c>
    </row>
    <row r="81" spans="1:15" x14ac:dyDescent="0.25">
      <c r="A81" s="84"/>
      <c r="B81" s="60" t="s">
        <v>38</v>
      </c>
      <c r="C81" s="61"/>
      <c r="D81" s="91" t="s">
        <v>186</v>
      </c>
      <c r="E81" s="61"/>
      <c r="F81" s="88" t="s">
        <v>33</v>
      </c>
      <c r="G81" s="22"/>
      <c r="H81" s="59"/>
      <c r="I81" s="59">
        <v>280000</v>
      </c>
      <c r="J81" s="22"/>
      <c r="K81" s="63" t="s">
        <v>106</v>
      </c>
      <c r="L81" s="61"/>
      <c r="M81" s="61" t="s">
        <v>88</v>
      </c>
      <c r="N81" s="61"/>
      <c r="O81" s="96" t="s">
        <v>59</v>
      </c>
    </row>
    <row r="82" spans="1:15" x14ac:dyDescent="0.25">
      <c r="A82" s="84"/>
      <c r="B82" s="60" t="s">
        <v>38</v>
      </c>
      <c r="C82" s="61"/>
      <c r="D82" s="88" t="s">
        <v>23</v>
      </c>
      <c r="E82" s="61"/>
      <c r="F82" s="88" t="s">
        <v>107</v>
      </c>
      <c r="G82" s="22"/>
      <c r="H82" s="59">
        <v>-65600</v>
      </c>
      <c r="I82" s="59"/>
      <c r="J82" s="22"/>
      <c r="K82" s="63">
        <v>1</v>
      </c>
      <c r="L82" s="61"/>
      <c r="M82" s="61" t="s">
        <v>72</v>
      </c>
      <c r="N82" s="61"/>
      <c r="O82" s="96" t="s">
        <v>67</v>
      </c>
    </row>
    <row r="83" spans="1:15" x14ac:dyDescent="0.25">
      <c r="A83" s="84"/>
      <c r="B83" s="34" t="s">
        <v>7</v>
      </c>
      <c r="C83" s="61"/>
      <c r="D83" s="88" t="s">
        <v>7</v>
      </c>
      <c r="E83" s="61"/>
      <c r="F83" s="88" t="s">
        <v>95</v>
      </c>
      <c r="G83" s="22"/>
      <c r="H83" s="59">
        <v>-42500</v>
      </c>
      <c r="I83" s="59"/>
      <c r="J83" s="22"/>
      <c r="K83" s="63">
        <v>1</v>
      </c>
      <c r="L83" s="61"/>
      <c r="M83" s="61" t="s">
        <v>72</v>
      </c>
      <c r="N83" s="61"/>
      <c r="O83" s="96" t="s">
        <v>64</v>
      </c>
    </row>
    <row r="84" spans="1:15" x14ac:dyDescent="0.25">
      <c r="A84" s="84"/>
      <c r="B84" s="34" t="s">
        <v>7</v>
      </c>
      <c r="C84" s="61"/>
      <c r="D84" s="88" t="s">
        <v>7</v>
      </c>
      <c r="E84" s="61"/>
      <c r="F84" s="88" t="s">
        <v>108</v>
      </c>
      <c r="G84" s="22"/>
      <c r="H84" s="59">
        <v>-8800</v>
      </c>
      <c r="I84" s="59"/>
      <c r="J84" s="22"/>
      <c r="K84" s="63">
        <v>1</v>
      </c>
      <c r="L84" s="61"/>
      <c r="M84" s="61" t="s">
        <v>72</v>
      </c>
      <c r="N84" s="61"/>
      <c r="O84" s="96" t="s">
        <v>85</v>
      </c>
    </row>
    <row r="85" spans="1:15" x14ac:dyDescent="0.25">
      <c r="A85" s="84"/>
      <c r="B85" s="60" t="s">
        <v>4</v>
      </c>
      <c r="C85" s="61"/>
      <c r="D85" s="88" t="s">
        <v>17</v>
      </c>
      <c r="E85" s="61"/>
      <c r="F85" s="88" t="s">
        <v>109</v>
      </c>
      <c r="G85" s="22"/>
      <c r="H85" s="59">
        <v>8200</v>
      </c>
      <c r="I85" s="59"/>
      <c r="J85" s="22"/>
      <c r="K85" s="63">
        <v>1</v>
      </c>
      <c r="L85" s="61"/>
      <c r="M85" s="61" t="s">
        <v>62</v>
      </c>
      <c r="N85" s="61"/>
      <c r="O85" s="96" t="s">
        <v>59</v>
      </c>
    </row>
    <row r="86" spans="1:15" x14ac:dyDescent="0.25">
      <c r="A86" s="84"/>
      <c r="B86" s="60" t="s">
        <v>4</v>
      </c>
      <c r="C86" s="61"/>
      <c r="D86" s="88" t="s">
        <v>18</v>
      </c>
      <c r="E86" s="61"/>
      <c r="F86" s="88" t="s">
        <v>104</v>
      </c>
      <c r="G86" s="22"/>
      <c r="H86" s="59">
        <v>38700</v>
      </c>
      <c r="I86" s="59"/>
      <c r="J86" s="22"/>
      <c r="K86" s="63">
        <v>1</v>
      </c>
      <c r="L86" s="61"/>
      <c r="M86" s="61" t="s">
        <v>58</v>
      </c>
      <c r="N86" s="61"/>
      <c r="O86" s="96" t="s">
        <v>110</v>
      </c>
    </row>
    <row r="87" spans="1:15" x14ac:dyDescent="0.25">
      <c r="A87" s="84"/>
      <c r="B87" s="60" t="s">
        <v>4</v>
      </c>
      <c r="C87" s="61"/>
      <c r="D87" s="88" t="s">
        <v>15</v>
      </c>
      <c r="E87" s="61"/>
      <c r="F87" s="88" t="s">
        <v>111</v>
      </c>
      <c r="G87" s="22"/>
      <c r="H87" s="59">
        <v>371800</v>
      </c>
      <c r="I87" s="59"/>
      <c r="J87" s="22"/>
      <c r="K87" s="65">
        <v>0.69499999999999995</v>
      </c>
      <c r="L87" s="61"/>
      <c r="M87" s="61" t="s">
        <v>88</v>
      </c>
      <c r="N87" s="61"/>
      <c r="O87" s="96" t="s">
        <v>67</v>
      </c>
    </row>
    <row r="88" spans="1:15" x14ac:dyDescent="0.25">
      <c r="A88" s="84"/>
      <c r="B88" s="60"/>
      <c r="C88" s="61"/>
      <c r="D88" s="88"/>
      <c r="E88" s="61"/>
      <c r="F88" s="88"/>
      <c r="G88" s="22"/>
      <c r="H88" s="59"/>
      <c r="I88" s="59"/>
      <c r="J88" s="22"/>
      <c r="K88" s="63"/>
      <c r="L88" s="61"/>
      <c r="M88" s="61"/>
      <c r="N88" s="61"/>
      <c r="O88" s="96"/>
    </row>
    <row r="89" spans="1:15" x14ac:dyDescent="0.25">
      <c r="A89" s="84"/>
      <c r="B89" s="60"/>
      <c r="C89" s="61"/>
      <c r="D89" s="88"/>
      <c r="E89" s="61"/>
      <c r="F89" s="88" t="s">
        <v>81</v>
      </c>
      <c r="G89" s="22"/>
      <c r="H89" s="59">
        <v>4200</v>
      </c>
      <c r="I89" s="59">
        <v>7700</v>
      </c>
      <c r="J89" s="22"/>
      <c r="K89" s="63"/>
      <c r="L89" s="61"/>
      <c r="M89" s="61"/>
      <c r="N89" s="61"/>
      <c r="O89" s="96"/>
    </row>
    <row r="90" spans="1:15" x14ac:dyDescent="0.25">
      <c r="A90" s="84"/>
      <c r="B90" s="60"/>
      <c r="C90" s="61"/>
      <c r="D90" s="88"/>
      <c r="E90" s="61"/>
      <c r="F90" s="88"/>
      <c r="G90" s="22"/>
      <c r="H90" s="59"/>
      <c r="I90" s="59"/>
      <c r="J90" s="22"/>
      <c r="K90" s="63"/>
      <c r="L90" s="61"/>
      <c r="M90" s="61"/>
      <c r="N90" s="61"/>
      <c r="O90" s="96"/>
    </row>
    <row r="91" spans="1:15" ht="13" x14ac:dyDescent="0.3">
      <c r="A91" s="84"/>
      <c r="B91" s="39" t="s">
        <v>39</v>
      </c>
      <c r="C91" s="40"/>
      <c r="D91" s="39"/>
      <c r="E91" s="40"/>
      <c r="F91" s="39"/>
      <c r="G91" s="41"/>
      <c r="H91" s="254">
        <v>783300</v>
      </c>
      <c r="I91" s="56"/>
      <c r="J91" s="41"/>
      <c r="K91" s="42"/>
      <c r="L91" s="43"/>
      <c r="M91" s="39"/>
      <c r="N91" s="40"/>
      <c r="O91" s="39"/>
    </row>
    <row r="92" spans="1:15" x14ac:dyDescent="0.25">
      <c r="A92" s="84"/>
      <c r="B92" s="19"/>
      <c r="C92" s="19"/>
      <c r="D92" s="19"/>
      <c r="E92" s="19"/>
      <c r="F92" s="19"/>
      <c r="G92" s="17"/>
      <c r="H92" s="23"/>
      <c r="I92" s="17"/>
      <c r="J92" s="17"/>
      <c r="K92" s="18"/>
      <c r="L92" s="18"/>
      <c r="M92" s="19"/>
      <c r="N92" s="19"/>
      <c r="O92" s="20"/>
    </row>
    <row r="93" spans="1:15" s="188" customFormat="1" ht="13" x14ac:dyDescent="0.3">
      <c r="A93" s="187"/>
      <c r="B93" s="186" t="s">
        <v>112</v>
      </c>
      <c r="C93" s="186"/>
      <c r="D93" s="186"/>
      <c r="E93" s="186"/>
      <c r="F93" s="186"/>
      <c r="G93" s="186"/>
      <c r="H93" s="542">
        <v>21224300</v>
      </c>
      <c r="I93" s="542"/>
      <c r="J93" s="186"/>
      <c r="K93" s="186"/>
      <c r="L93" s="186"/>
      <c r="M93" s="186"/>
      <c r="N93" s="186"/>
      <c r="O93" s="186"/>
    </row>
    <row r="94" spans="1:15" x14ac:dyDescent="0.25">
      <c r="A94" s="84"/>
      <c r="B94" s="19"/>
      <c r="C94" s="19"/>
      <c r="D94" s="19"/>
      <c r="E94" s="19"/>
      <c r="F94" s="19"/>
      <c r="G94" s="17"/>
      <c r="H94" s="17"/>
      <c r="I94" s="17"/>
      <c r="J94" s="17"/>
      <c r="K94" s="18"/>
      <c r="L94" s="18"/>
      <c r="M94" s="19"/>
      <c r="N94" s="19"/>
      <c r="O94" s="20"/>
    </row>
    <row r="95" spans="1:15" ht="12.75" customHeight="1" x14ac:dyDescent="0.3">
      <c r="A95" s="84"/>
      <c r="B95" s="44" t="s">
        <v>46</v>
      </c>
      <c r="C95" s="45"/>
      <c r="D95" s="44" t="s">
        <v>50</v>
      </c>
      <c r="E95" s="45"/>
      <c r="F95" s="44" t="s">
        <v>51</v>
      </c>
      <c r="G95" s="46"/>
      <c r="H95" s="47" t="s">
        <v>52</v>
      </c>
      <c r="I95" s="543" t="s">
        <v>53</v>
      </c>
      <c r="J95" s="46"/>
      <c r="K95" s="48" t="s">
        <v>54</v>
      </c>
      <c r="L95" s="49"/>
      <c r="M95" s="44" t="s">
        <v>55</v>
      </c>
      <c r="N95" s="45"/>
      <c r="O95" s="44" t="s">
        <v>56</v>
      </c>
    </row>
    <row r="96" spans="1:15" ht="13" x14ac:dyDescent="0.3">
      <c r="A96" s="84"/>
      <c r="B96" s="50"/>
      <c r="C96" s="51"/>
      <c r="D96" s="50"/>
      <c r="E96" s="51"/>
      <c r="F96" s="50"/>
      <c r="G96" s="52"/>
      <c r="H96" s="53"/>
      <c r="I96" s="544"/>
      <c r="J96" s="52"/>
      <c r="K96" s="54"/>
      <c r="L96" s="55"/>
      <c r="M96" s="50"/>
      <c r="N96" s="51"/>
      <c r="O96" s="50"/>
    </row>
    <row r="97" spans="1:15" x14ac:dyDescent="0.25">
      <c r="A97" s="84"/>
      <c r="B97" s="60" t="s">
        <v>4</v>
      </c>
      <c r="C97" s="61"/>
      <c r="D97" s="88" t="s">
        <v>13</v>
      </c>
      <c r="E97" s="61"/>
      <c r="F97" s="88" t="s">
        <v>86</v>
      </c>
      <c r="G97" s="22"/>
      <c r="H97" s="59"/>
      <c r="I97" s="59">
        <v>11800</v>
      </c>
      <c r="J97" s="22"/>
      <c r="K97" s="63">
        <v>0.51</v>
      </c>
      <c r="L97" s="61"/>
      <c r="M97" s="61" t="s">
        <v>58</v>
      </c>
      <c r="N97" s="61"/>
      <c r="O97" s="96" t="s">
        <v>59</v>
      </c>
    </row>
    <row r="98" spans="1:15" x14ac:dyDescent="0.25">
      <c r="A98" s="84"/>
      <c r="B98" s="60" t="s">
        <v>4</v>
      </c>
      <c r="C98" s="61"/>
      <c r="D98" s="88" t="s">
        <v>16</v>
      </c>
      <c r="E98" s="61"/>
      <c r="F98" s="88" t="s">
        <v>65</v>
      </c>
      <c r="G98" s="22"/>
      <c r="H98" s="59"/>
      <c r="I98" s="59">
        <v>55600</v>
      </c>
      <c r="J98" s="22"/>
      <c r="K98" s="63">
        <v>0.49</v>
      </c>
      <c r="L98" s="61"/>
      <c r="M98" s="61" t="s">
        <v>58</v>
      </c>
      <c r="N98" s="61"/>
      <c r="O98" s="96" t="s">
        <v>59</v>
      </c>
    </row>
    <row r="99" spans="1:15" x14ac:dyDescent="0.25">
      <c r="A99" s="84"/>
      <c r="B99" s="60" t="s">
        <v>38</v>
      </c>
      <c r="C99" s="61"/>
      <c r="D99" s="91" t="s">
        <v>186</v>
      </c>
      <c r="E99" s="61"/>
      <c r="F99" s="91" t="s">
        <v>33</v>
      </c>
      <c r="G99" s="22"/>
      <c r="H99" s="59"/>
      <c r="I99" s="59">
        <v>102100</v>
      </c>
      <c r="J99" s="22"/>
      <c r="K99" s="63" t="s">
        <v>106</v>
      </c>
      <c r="L99" s="61"/>
      <c r="M99" s="61" t="s">
        <v>58</v>
      </c>
      <c r="N99" s="61"/>
      <c r="O99" s="96" t="s">
        <v>59</v>
      </c>
    </row>
    <row r="100" spans="1:15" x14ac:dyDescent="0.25">
      <c r="A100" s="84"/>
      <c r="B100" s="34" t="s">
        <v>7</v>
      </c>
      <c r="C100" s="61"/>
      <c r="D100" s="88" t="s">
        <v>7</v>
      </c>
      <c r="E100" s="61"/>
      <c r="F100" s="88" t="s">
        <v>113</v>
      </c>
      <c r="G100" s="22"/>
      <c r="H100" s="59">
        <v>-124400</v>
      </c>
      <c r="I100" s="59"/>
      <c r="J100" s="22"/>
      <c r="K100" s="63">
        <v>1</v>
      </c>
      <c r="L100" s="61"/>
      <c r="M100" s="61" t="s">
        <v>75</v>
      </c>
      <c r="N100" s="61"/>
      <c r="O100" s="96" t="s">
        <v>67</v>
      </c>
    </row>
    <row r="101" spans="1:15" x14ac:dyDescent="0.25">
      <c r="A101" s="84"/>
      <c r="B101" s="34" t="s">
        <v>40</v>
      </c>
      <c r="C101" s="61"/>
      <c r="D101" s="88" t="s">
        <v>37</v>
      </c>
      <c r="E101" s="61"/>
      <c r="F101" s="88" t="s">
        <v>114</v>
      </c>
      <c r="G101" s="22"/>
      <c r="H101" s="59">
        <v>-123400</v>
      </c>
      <c r="I101" s="59"/>
      <c r="J101" s="22"/>
      <c r="K101" s="63">
        <v>1</v>
      </c>
      <c r="L101" s="61"/>
      <c r="M101" s="61" t="s">
        <v>75</v>
      </c>
      <c r="N101" s="61"/>
      <c r="O101" s="96" t="s">
        <v>59</v>
      </c>
    </row>
    <row r="102" spans="1:15" x14ac:dyDescent="0.25">
      <c r="A102" s="84"/>
      <c r="B102" s="60" t="s">
        <v>38</v>
      </c>
      <c r="C102" s="61"/>
      <c r="D102" s="88" t="s">
        <v>21</v>
      </c>
      <c r="E102" s="61"/>
      <c r="F102" s="88" t="s">
        <v>91</v>
      </c>
      <c r="G102" s="22"/>
      <c r="H102" s="59">
        <v>-15200</v>
      </c>
      <c r="I102" s="59"/>
      <c r="J102" s="22"/>
      <c r="K102" s="63">
        <v>1</v>
      </c>
      <c r="L102" s="61"/>
      <c r="M102" s="61" t="s">
        <v>72</v>
      </c>
      <c r="N102" s="61"/>
      <c r="O102" s="96" t="s">
        <v>59</v>
      </c>
    </row>
    <row r="103" spans="1:15" x14ac:dyDescent="0.25">
      <c r="A103" s="84"/>
      <c r="B103" s="60" t="s">
        <v>4</v>
      </c>
      <c r="C103" s="61"/>
      <c r="D103" s="88" t="s">
        <v>18</v>
      </c>
      <c r="E103" s="61"/>
      <c r="F103" s="88" t="s">
        <v>104</v>
      </c>
      <c r="G103" s="22"/>
      <c r="H103" s="59">
        <v>10900</v>
      </c>
      <c r="I103" s="59"/>
      <c r="J103" s="22"/>
      <c r="K103" s="63">
        <v>1</v>
      </c>
      <c r="L103" s="61"/>
      <c r="M103" s="61" t="s">
        <v>58</v>
      </c>
      <c r="N103" s="61"/>
      <c r="O103" s="96" t="s">
        <v>59</v>
      </c>
    </row>
    <row r="104" spans="1:15" x14ac:dyDescent="0.25">
      <c r="A104" s="84"/>
      <c r="B104" s="60" t="s">
        <v>40</v>
      </c>
      <c r="C104" s="61"/>
      <c r="D104" s="88" t="s">
        <v>37</v>
      </c>
      <c r="E104" s="61"/>
      <c r="F104" s="88" t="s">
        <v>89</v>
      </c>
      <c r="G104" s="22"/>
      <c r="H104" s="59">
        <v>11100</v>
      </c>
      <c r="I104" s="59"/>
      <c r="J104" s="22"/>
      <c r="K104" s="63">
        <v>1</v>
      </c>
      <c r="L104" s="61"/>
      <c r="M104" s="61" t="s">
        <v>58</v>
      </c>
      <c r="N104" s="61"/>
      <c r="O104" s="96" t="s">
        <v>67</v>
      </c>
    </row>
    <row r="105" spans="1:15" x14ac:dyDescent="0.25">
      <c r="A105" s="84"/>
      <c r="B105" s="60" t="s">
        <v>38</v>
      </c>
      <c r="C105" s="61"/>
      <c r="D105" s="88" t="s">
        <v>19</v>
      </c>
      <c r="E105" s="61"/>
      <c r="F105" s="88" t="s">
        <v>94</v>
      </c>
      <c r="G105" s="22"/>
      <c r="H105" s="59">
        <v>11400</v>
      </c>
      <c r="I105" s="59"/>
      <c r="J105" s="22"/>
      <c r="K105" s="63">
        <v>1</v>
      </c>
      <c r="L105" s="61"/>
      <c r="M105" s="61" t="s">
        <v>58</v>
      </c>
      <c r="N105" s="61"/>
      <c r="O105" s="96" t="s">
        <v>59</v>
      </c>
    </row>
    <row r="106" spans="1:15" x14ac:dyDescent="0.25">
      <c r="A106" s="84"/>
      <c r="B106" s="60" t="s">
        <v>7</v>
      </c>
      <c r="C106" s="61"/>
      <c r="D106" s="88" t="s">
        <v>7</v>
      </c>
      <c r="E106" s="61"/>
      <c r="F106" s="88" t="s">
        <v>71</v>
      </c>
      <c r="G106" s="22"/>
      <c r="H106" s="59">
        <v>31600</v>
      </c>
      <c r="I106" s="59"/>
      <c r="J106" s="22"/>
      <c r="K106" s="63">
        <v>1</v>
      </c>
      <c r="L106" s="61"/>
      <c r="M106" s="61" t="s">
        <v>58</v>
      </c>
      <c r="N106" s="61"/>
      <c r="O106" s="96" t="s">
        <v>59</v>
      </c>
    </row>
    <row r="107" spans="1:15" x14ac:dyDescent="0.25">
      <c r="A107" s="84"/>
      <c r="B107" s="60" t="s">
        <v>4</v>
      </c>
      <c r="C107" s="61"/>
      <c r="D107" s="88" t="s">
        <v>60</v>
      </c>
      <c r="E107" s="61"/>
      <c r="F107" s="88" t="s">
        <v>83</v>
      </c>
      <c r="G107" s="22"/>
      <c r="H107" s="59">
        <v>40000</v>
      </c>
      <c r="I107" s="59"/>
      <c r="J107" s="22"/>
      <c r="K107" s="65">
        <v>0.41699999999999998</v>
      </c>
      <c r="L107" s="61"/>
      <c r="M107" s="61" t="s">
        <v>58</v>
      </c>
      <c r="N107" s="61"/>
      <c r="O107" s="96" t="s">
        <v>64</v>
      </c>
    </row>
    <row r="108" spans="1:15" x14ac:dyDescent="0.25">
      <c r="A108" s="84"/>
      <c r="B108" s="60" t="s">
        <v>4</v>
      </c>
      <c r="C108" s="61"/>
      <c r="D108" s="88" t="s">
        <v>18</v>
      </c>
      <c r="E108" s="61"/>
      <c r="F108" s="88" t="s">
        <v>92</v>
      </c>
      <c r="G108" s="22"/>
      <c r="H108" s="59">
        <v>74900</v>
      </c>
      <c r="I108" s="59"/>
      <c r="J108" s="22"/>
      <c r="K108" s="63">
        <v>1</v>
      </c>
      <c r="L108" s="61"/>
      <c r="M108" s="61" t="s">
        <v>58</v>
      </c>
      <c r="N108" s="61"/>
      <c r="O108" s="96" t="s">
        <v>64</v>
      </c>
    </row>
    <row r="109" spans="1:15" x14ac:dyDescent="0.25">
      <c r="A109" s="84"/>
      <c r="B109" s="60" t="s">
        <v>4</v>
      </c>
      <c r="C109" s="61"/>
      <c r="D109" s="88" t="s">
        <v>60</v>
      </c>
      <c r="E109" s="61"/>
      <c r="F109" s="88" t="s">
        <v>115</v>
      </c>
      <c r="G109" s="22"/>
      <c r="H109" s="59">
        <v>124600</v>
      </c>
      <c r="I109" s="59"/>
      <c r="J109" s="22"/>
      <c r="K109" s="63">
        <v>1</v>
      </c>
      <c r="L109" s="61"/>
      <c r="M109" s="61" t="s">
        <v>88</v>
      </c>
      <c r="N109" s="61"/>
      <c r="O109" s="96" t="s">
        <v>59</v>
      </c>
    </row>
    <row r="110" spans="1:15" x14ac:dyDescent="0.25">
      <c r="A110" s="84"/>
      <c r="B110" s="60" t="s">
        <v>4</v>
      </c>
      <c r="C110" s="61"/>
      <c r="D110" s="88" t="s">
        <v>15</v>
      </c>
      <c r="E110" s="61"/>
      <c r="F110" s="88" t="s">
        <v>116</v>
      </c>
      <c r="G110" s="22"/>
      <c r="H110" s="59">
        <v>165000</v>
      </c>
      <c r="I110" s="59"/>
      <c r="J110" s="22"/>
      <c r="K110" s="65">
        <v>0.69499999999999995</v>
      </c>
      <c r="L110" s="61"/>
      <c r="M110" s="61" t="s">
        <v>58</v>
      </c>
      <c r="N110" s="61"/>
      <c r="O110" s="96" t="s">
        <v>117</v>
      </c>
    </row>
    <row r="111" spans="1:15" x14ac:dyDescent="0.25">
      <c r="A111" s="84"/>
      <c r="B111" s="34" t="s">
        <v>7</v>
      </c>
      <c r="C111" s="61"/>
      <c r="D111" s="88" t="s">
        <v>7</v>
      </c>
      <c r="E111" s="61"/>
      <c r="F111" s="88" t="s">
        <v>95</v>
      </c>
      <c r="G111" s="22"/>
      <c r="H111" s="59">
        <v>237900</v>
      </c>
      <c r="I111" s="59"/>
      <c r="J111" s="22"/>
      <c r="K111" s="63">
        <v>1</v>
      </c>
      <c r="L111" s="61"/>
      <c r="M111" s="61" t="s">
        <v>58</v>
      </c>
      <c r="N111" s="61"/>
      <c r="O111" s="96" t="s">
        <v>64</v>
      </c>
    </row>
    <row r="112" spans="1:15" x14ac:dyDescent="0.25">
      <c r="A112" s="84"/>
      <c r="B112" s="34"/>
      <c r="C112" s="61"/>
      <c r="D112" s="88"/>
      <c r="E112" s="61"/>
      <c r="F112" s="88"/>
      <c r="G112" s="22"/>
      <c r="H112" s="59"/>
      <c r="I112" s="59"/>
      <c r="J112" s="22"/>
      <c r="K112" s="63"/>
      <c r="L112" s="61"/>
      <c r="M112" s="61"/>
      <c r="N112" s="61"/>
      <c r="O112" s="96"/>
    </row>
    <row r="113" spans="1:15" x14ac:dyDescent="0.25">
      <c r="A113" s="84"/>
      <c r="B113" s="60"/>
      <c r="C113" s="61"/>
      <c r="D113" s="88"/>
      <c r="E113" s="61"/>
      <c r="F113" s="88" t="s">
        <v>81</v>
      </c>
      <c r="G113" s="22"/>
      <c r="H113" s="59">
        <v>-2000</v>
      </c>
      <c r="I113" s="59">
        <v>-2000</v>
      </c>
      <c r="J113" s="22"/>
      <c r="K113" s="63"/>
      <c r="L113" s="61"/>
      <c r="M113" s="61"/>
      <c r="N113" s="61"/>
      <c r="O113" s="96"/>
    </row>
    <row r="114" spans="1:15" x14ac:dyDescent="0.25">
      <c r="A114" s="84"/>
      <c r="B114" s="60"/>
      <c r="C114" s="61"/>
      <c r="D114" s="88"/>
      <c r="E114" s="61"/>
      <c r="F114" s="88"/>
      <c r="G114" s="22"/>
      <c r="H114" s="59"/>
      <c r="I114" s="59"/>
      <c r="J114" s="22"/>
      <c r="K114" s="63"/>
      <c r="L114" s="61"/>
      <c r="M114" s="61"/>
      <c r="N114" s="61"/>
      <c r="O114" s="96"/>
    </row>
    <row r="115" spans="1:15" ht="13" x14ac:dyDescent="0.3">
      <c r="A115" s="84"/>
      <c r="B115" s="39" t="s">
        <v>39</v>
      </c>
      <c r="C115" s="40"/>
      <c r="D115" s="39"/>
      <c r="E115" s="40"/>
      <c r="F115" s="39"/>
      <c r="G115" s="41"/>
      <c r="H115" s="254">
        <v>609900</v>
      </c>
      <c r="I115" s="56"/>
      <c r="J115" s="41"/>
      <c r="K115" s="42"/>
      <c r="L115" s="43"/>
      <c r="M115" s="39"/>
      <c r="N115" s="40"/>
      <c r="O115" s="39"/>
    </row>
    <row r="116" spans="1:15" x14ac:dyDescent="0.25">
      <c r="A116" s="84"/>
      <c r="B116" s="19"/>
      <c r="C116" s="19"/>
      <c r="D116" s="19"/>
      <c r="E116" s="19"/>
      <c r="F116" s="19"/>
      <c r="G116" s="17"/>
      <c r="H116" s="23"/>
      <c r="I116" s="17"/>
      <c r="J116" s="17"/>
      <c r="K116" s="18"/>
      <c r="L116" s="18"/>
      <c r="M116" s="19"/>
      <c r="N116" s="19"/>
      <c r="O116" s="20"/>
    </row>
    <row r="117" spans="1:15" s="188" customFormat="1" ht="13" x14ac:dyDescent="0.3">
      <c r="A117" s="187"/>
      <c r="B117" s="186" t="s">
        <v>118</v>
      </c>
      <c r="C117" s="186"/>
      <c r="D117" s="186"/>
      <c r="E117" s="186"/>
      <c r="F117" s="186"/>
      <c r="G117" s="186"/>
      <c r="H117" s="542">
        <v>21834200</v>
      </c>
      <c r="I117" s="542"/>
      <c r="J117" s="186"/>
      <c r="K117" s="186"/>
      <c r="L117" s="186"/>
      <c r="M117" s="186"/>
      <c r="N117" s="186"/>
      <c r="O117" s="186"/>
    </row>
    <row r="118" spans="1:15" x14ac:dyDescent="0.25">
      <c r="A118" s="84"/>
      <c r="B118" s="19"/>
      <c r="C118" s="19"/>
      <c r="D118" s="19"/>
      <c r="E118" s="19"/>
      <c r="F118" s="19"/>
      <c r="G118" s="17"/>
      <c r="H118" s="17"/>
      <c r="I118" s="17"/>
      <c r="J118" s="17"/>
      <c r="K118" s="18"/>
      <c r="L118" s="18"/>
      <c r="M118" s="19"/>
      <c r="N118" s="19"/>
      <c r="O118" s="20"/>
    </row>
    <row r="119" spans="1:15" ht="12.75" customHeight="1" x14ac:dyDescent="0.3">
      <c r="A119" s="84"/>
      <c r="B119" s="44" t="s">
        <v>46</v>
      </c>
      <c r="C119" s="45"/>
      <c r="D119" s="44" t="s">
        <v>50</v>
      </c>
      <c r="E119" s="45"/>
      <c r="F119" s="44" t="s">
        <v>51</v>
      </c>
      <c r="G119" s="46"/>
      <c r="H119" s="47" t="s">
        <v>52</v>
      </c>
      <c r="I119" s="543" t="s">
        <v>53</v>
      </c>
      <c r="J119" s="46"/>
      <c r="K119" s="48" t="s">
        <v>54</v>
      </c>
      <c r="L119" s="49"/>
      <c r="M119" s="44" t="s">
        <v>55</v>
      </c>
      <c r="N119" s="45"/>
      <c r="O119" s="44" t="s">
        <v>56</v>
      </c>
    </row>
    <row r="120" spans="1:15" ht="13" x14ac:dyDescent="0.3">
      <c r="A120" s="84"/>
      <c r="B120" s="50"/>
      <c r="C120" s="51"/>
      <c r="D120" s="50"/>
      <c r="E120" s="51"/>
      <c r="F120" s="50"/>
      <c r="G120" s="52"/>
      <c r="H120" s="53"/>
      <c r="I120" s="544"/>
      <c r="J120" s="52"/>
      <c r="K120" s="54"/>
      <c r="L120" s="55"/>
      <c r="M120" s="50"/>
      <c r="N120" s="51"/>
      <c r="O120" s="50"/>
    </row>
    <row r="121" spans="1:15" x14ac:dyDescent="0.25">
      <c r="A121" s="84"/>
      <c r="B121" s="60" t="s">
        <v>4</v>
      </c>
      <c r="C121" s="61"/>
      <c r="D121" s="88" t="s">
        <v>16</v>
      </c>
      <c r="E121" s="61"/>
      <c r="F121" s="88" t="s">
        <v>65</v>
      </c>
      <c r="G121" s="22"/>
      <c r="H121" s="59"/>
      <c r="I121" s="59">
        <v>10000</v>
      </c>
      <c r="J121" s="22"/>
      <c r="K121" s="63">
        <v>0.49</v>
      </c>
      <c r="L121" s="61"/>
      <c r="M121" s="61" t="s">
        <v>58</v>
      </c>
      <c r="N121" s="61"/>
      <c r="O121" s="96" t="s">
        <v>59</v>
      </c>
    </row>
    <row r="122" spans="1:15" x14ac:dyDescent="0.25">
      <c r="A122" s="84"/>
      <c r="B122" s="60" t="s">
        <v>4</v>
      </c>
      <c r="C122" s="61"/>
      <c r="D122" s="88" t="s">
        <v>13</v>
      </c>
      <c r="E122" s="61"/>
      <c r="F122" s="34" t="s">
        <v>86</v>
      </c>
      <c r="G122" s="22"/>
      <c r="H122" s="59"/>
      <c r="I122" s="59">
        <v>17800</v>
      </c>
      <c r="J122" s="22"/>
      <c r="K122" s="63">
        <v>0.51</v>
      </c>
      <c r="L122" s="61"/>
      <c r="M122" s="61" t="s">
        <v>58</v>
      </c>
      <c r="N122" s="61"/>
      <c r="O122" s="96" t="s">
        <v>59</v>
      </c>
    </row>
    <row r="123" spans="1:15" x14ac:dyDescent="0.25">
      <c r="A123" s="84"/>
      <c r="B123" s="60" t="s">
        <v>4</v>
      </c>
      <c r="C123" s="61"/>
      <c r="D123" s="88" t="s">
        <v>60</v>
      </c>
      <c r="E123" s="61"/>
      <c r="F123" s="88" t="s">
        <v>101</v>
      </c>
      <c r="G123" s="22"/>
      <c r="H123" s="59"/>
      <c r="I123" s="59">
        <v>40000</v>
      </c>
      <c r="J123" s="22"/>
      <c r="K123" s="63">
        <v>0.5</v>
      </c>
      <c r="L123" s="61"/>
      <c r="M123" s="61" t="s">
        <v>58</v>
      </c>
      <c r="N123" s="61"/>
      <c r="O123" s="96" t="s">
        <v>59</v>
      </c>
    </row>
    <row r="124" spans="1:15" x14ac:dyDescent="0.25">
      <c r="A124" s="84"/>
      <c r="B124" s="60" t="s">
        <v>4</v>
      </c>
      <c r="C124" s="61"/>
      <c r="D124" s="88" t="s">
        <v>12</v>
      </c>
      <c r="E124" s="61"/>
      <c r="F124" s="34" t="s">
        <v>119</v>
      </c>
      <c r="G124" s="22"/>
      <c r="H124" s="59"/>
      <c r="I124" s="59">
        <v>82700</v>
      </c>
      <c r="J124" s="22"/>
      <c r="K124" s="63">
        <v>0.4</v>
      </c>
      <c r="L124" s="61"/>
      <c r="M124" s="61" t="s">
        <v>62</v>
      </c>
      <c r="N124" s="61"/>
      <c r="O124" s="96" t="s">
        <v>59</v>
      </c>
    </row>
    <row r="125" spans="1:15" x14ac:dyDescent="0.25">
      <c r="A125" s="84"/>
      <c r="B125" s="60" t="s">
        <v>38</v>
      </c>
      <c r="C125" s="61"/>
      <c r="D125" s="88" t="s">
        <v>68</v>
      </c>
      <c r="E125" s="61"/>
      <c r="F125" s="88" t="s">
        <v>69</v>
      </c>
      <c r="G125" s="22"/>
      <c r="H125" s="59"/>
      <c r="I125" s="59">
        <v>380000</v>
      </c>
      <c r="J125" s="22"/>
      <c r="K125" s="92" t="s">
        <v>70</v>
      </c>
      <c r="L125" s="61"/>
      <c r="M125" s="61" t="s">
        <v>58</v>
      </c>
      <c r="N125" s="61"/>
      <c r="O125" s="96" t="s">
        <v>64</v>
      </c>
    </row>
    <row r="126" spans="1:15" x14ac:dyDescent="0.25">
      <c r="A126" s="84"/>
      <c r="B126" s="60" t="s">
        <v>38</v>
      </c>
      <c r="C126" s="61"/>
      <c r="D126" s="88" t="s">
        <v>20</v>
      </c>
      <c r="E126" s="61"/>
      <c r="F126" s="88" t="s">
        <v>120</v>
      </c>
      <c r="G126" s="22"/>
      <c r="H126" s="59"/>
      <c r="I126" s="59">
        <v>435000</v>
      </c>
      <c r="J126" s="22"/>
      <c r="K126" s="63">
        <v>0.5</v>
      </c>
      <c r="L126" s="61"/>
      <c r="M126" s="61" t="s">
        <v>121</v>
      </c>
      <c r="N126" s="61"/>
      <c r="O126" s="96" t="s">
        <v>64</v>
      </c>
    </row>
    <row r="127" spans="1:15" x14ac:dyDescent="0.25">
      <c r="A127" s="84"/>
      <c r="B127" s="34" t="s">
        <v>38</v>
      </c>
      <c r="C127" s="61"/>
      <c r="D127" s="88" t="s">
        <v>20</v>
      </c>
      <c r="E127" s="61"/>
      <c r="F127" s="88" t="s">
        <v>120</v>
      </c>
      <c r="G127" s="22"/>
      <c r="H127" s="59"/>
      <c r="I127" s="59">
        <v>100000</v>
      </c>
      <c r="J127" s="22"/>
      <c r="K127" s="63">
        <v>0.5</v>
      </c>
      <c r="L127" s="61"/>
      <c r="M127" s="61" t="s">
        <v>58</v>
      </c>
      <c r="N127" s="61"/>
      <c r="O127" s="96" t="s">
        <v>64</v>
      </c>
    </row>
    <row r="128" spans="1:15" x14ac:dyDescent="0.25">
      <c r="A128" s="84"/>
      <c r="B128" s="60" t="s">
        <v>40</v>
      </c>
      <c r="C128" s="61"/>
      <c r="D128" s="88" t="s">
        <v>35</v>
      </c>
      <c r="E128" s="61"/>
      <c r="F128" s="88" t="s">
        <v>35</v>
      </c>
      <c r="G128" s="22"/>
      <c r="H128" s="59"/>
      <c r="I128" s="59">
        <v>3000000</v>
      </c>
      <c r="J128" s="22"/>
      <c r="K128" s="63">
        <v>0.2</v>
      </c>
      <c r="L128" s="61"/>
      <c r="M128" s="61" t="s">
        <v>62</v>
      </c>
      <c r="N128" s="61"/>
      <c r="O128" s="96" t="s">
        <v>64</v>
      </c>
    </row>
    <row r="129" spans="1:15" x14ac:dyDescent="0.25">
      <c r="A129" s="84"/>
      <c r="B129" s="60" t="s">
        <v>38</v>
      </c>
      <c r="C129" s="61"/>
      <c r="D129" s="88" t="s">
        <v>19</v>
      </c>
      <c r="E129" s="61"/>
      <c r="F129" s="88" t="s">
        <v>122</v>
      </c>
      <c r="G129" s="22"/>
      <c r="H129" s="59">
        <v>-103000</v>
      </c>
      <c r="I129" s="59"/>
      <c r="J129" s="22"/>
      <c r="K129" s="63">
        <v>1</v>
      </c>
      <c r="L129" s="61"/>
      <c r="M129" s="61" t="s">
        <v>75</v>
      </c>
      <c r="N129" s="61"/>
      <c r="O129" s="96" t="s">
        <v>59</v>
      </c>
    </row>
    <row r="130" spans="1:15" x14ac:dyDescent="0.25">
      <c r="A130" s="84"/>
      <c r="B130" s="60" t="s">
        <v>7</v>
      </c>
      <c r="C130" s="61"/>
      <c r="D130" s="88" t="s">
        <v>7</v>
      </c>
      <c r="E130" s="61"/>
      <c r="F130" s="88" t="s">
        <v>108</v>
      </c>
      <c r="G130" s="22"/>
      <c r="H130" s="59">
        <v>-14800</v>
      </c>
      <c r="I130" s="59"/>
      <c r="J130" s="22"/>
      <c r="K130" s="63">
        <v>1</v>
      </c>
      <c r="L130" s="61"/>
      <c r="M130" s="61" t="s">
        <v>72</v>
      </c>
      <c r="N130" s="61"/>
      <c r="O130" s="96" t="s">
        <v>85</v>
      </c>
    </row>
    <row r="131" spans="1:15" x14ac:dyDescent="0.25">
      <c r="A131" s="84"/>
      <c r="B131" s="60" t="s">
        <v>4</v>
      </c>
      <c r="C131" s="61"/>
      <c r="D131" s="88" t="s">
        <v>60</v>
      </c>
      <c r="E131" s="61"/>
      <c r="F131" s="88" t="s">
        <v>83</v>
      </c>
      <c r="G131" s="22"/>
      <c r="H131" s="59">
        <v>4000</v>
      </c>
      <c r="I131" s="59"/>
      <c r="J131" s="22"/>
      <c r="K131" s="65">
        <v>0.41699999999999998</v>
      </c>
      <c r="L131" s="61"/>
      <c r="M131" s="61" t="s">
        <v>58</v>
      </c>
      <c r="N131" s="61"/>
      <c r="O131" s="96" t="s">
        <v>59</v>
      </c>
    </row>
    <row r="132" spans="1:15" x14ac:dyDescent="0.25">
      <c r="A132" s="84"/>
      <c r="B132" s="60" t="s">
        <v>40</v>
      </c>
      <c r="C132" s="61"/>
      <c r="D132" s="88" t="s">
        <v>29</v>
      </c>
      <c r="E132" s="61"/>
      <c r="F132" s="88" t="s">
        <v>76</v>
      </c>
      <c r="G132" s="22"/>
      <c r="H132" s="59">
        <v>6500</v>
      </c>
      <c r="I132" s="59"/>
      <c r="J132" s="22"/>
      <c r="K132" s="63">
        <v>1</v>
      </c>
      <c r="L132" s="61"/>
      <c r="M132" s="61" t="s">
        <v>58</v>
      </c>
      <c r="N132" s="61"/>
      <c r="O132" s="96" t="s">
        <v>59</v>
      </c>
    </row>
    <row r="133" spans="1:15" x14ac:dyDescent="0.25">
      <c r="A133" s="84"/>
      <c r="B133" s="60" t="s">
        <v>40</v>
      </c>
      <c r="C133" s="61"/>
      <c r="D133" s="88" t="s">
        <v>37</v>
      </c>
      <c r="E133" s="61"/>
      <c r="F133" s="88" t="s">
        <v>123</v>
      </c>
      <c r="G133" s="22"/>
      <c r="H133" s="59">
        <v>9500</v>
      </c>
      <c r="I133" s="59"/>
      <c r="J133" s="22"/>
      <c r="K133" s="63">
        <v>1</v>
      </c>
      <c r="L133" s="61"/>
      <c r="M133" s="61" t="s">
        <v>58</v>
      </c>
      <c r="N133" s="61"/>
      <c r="O133" s="96" t="s">
        <v>59</v>
      </c>
    </row>
    <row r="134" spans="1:15" x14ac:dyDescent="0.25">
      <c r="A134" s="84"/>
      <c r="B134" s="60" t="s">
        <v>7</v>
      </c>
      <c r="C134" s="61"/>
      <c r="D134" s="88" t="s">
        <v>7</v>
      </c>
      <c r="E134" s="61"/>
      <c r="F134" s="88" t="s">
        <v>108</v>
      </c>
      <c r="G134" s="22"/>
      <c r="H134" s="59">
        <v>9900</v>
      </c>
      <c r="I134" s="59"/>
      <c r="J134" s="22"/>
      <c r="K134" s="63">
        <v>1</v>
      </c>
      <c r="L134" s="61"/>
      <c r="M134" s="61" t="s">
        <v>58</v>
      </c>
      <c r="N134" s="61"/>
      <c r="O134" s="96" t="s">
        <v>85</v>
      </c>
    </row>
    <row r="135" spans="1:15" x14ac:dyDescent="0.25">
      <c r="A135" s="84"/>
      <c r="B135" s="60" t="s">
        <v>4</v>
      </c>
      <c r="C135" s="61"/>
      <c r="D135" s="88" t="s">
        <v>14</v>
      </c>
      <c r="E135" s="61"/>
      <c r="F135" s="88" t="s">
        <v>124</v>
      </c>
      <c r="G135" s="22"/>
      <c r="H135" s="59">
        <v>19600</v>
      </c>
      <c r="I135" s="59"/>
      <c r="J135" s="22"/>
      <c r="K135" s="63">
        <v>1</v>
      </c>
      <c r="L135" s="61"/>
      <c r="M135" s="61" t="s">
        <v>62</v>
      </c>
      <c r="N135" s="61"/>
      <c r="O135" s="96" t="s">
        <v>59</v>
      </c>
    </row>
    <row r="136" spans="1:15" x14ac:dyDescent="0.25">
      <c r="A136" s="84"/>
      <c r="B136" s="60" t="s">
        <v>40</v>
      </c>
      <c r="C136" s="61"/>
      <c r="D136" s="88" t="s">
        <v>32</v>
      </c>
      <c r="E136" s="61"/>
      <c r="F136" s="88" t="s">
        <v>79</v>
      </c>
      <c r="G136" s="22"/>
      <c r="H136" s="59">
        <v>20000</v>
      </c>
      <c r="I136" s="59"/>
      <c r="J136" s="22"/>
      <c r="K136" s="63">
        <v>1</v>
      </c>
      <c r="L136" s="61"/>
      <c r="M136" s="61" t="s">
        <v>58</v>
      </c>
      <c r="N136" s="61"/>
      <c r="O136" s="96" t="s">
        <v>64</v>
      </c>
    </row>
    <row r="137" spans="1:15" x14ac:dyDescent="0.25">
      <c r="A137" s="84"/>
      <c r="B137" s="60" t="s">
        <v>4</v>
      </c>
      <c r="C137" s="61"/>
      <c r="D137" s="88" t="s">
        <v>15</v>
      </c>
      <c r="E137" s="61"/>
      <c r="F137" s="88" t="s">
        <v>125</v>
      </c>
      <c r="G137" s="22"/>
      <c r="H137" s="59">
        <v>22000</v>
      </c>
      <c r="I137" s="59"/>
      <c r="J137" s="22"/>
      <c r="K137" s="65">
        <v>0.69499999999999995</v>
      </c>
      <c r="L137" s="61"/>
      <c r="M137" s="61" t="s">
        <v>58</v>
      </c>
      <c r="N137" s="61"/>
      <c r="O137" s="96" t="s">
        <v>59</v>
      </c>
    </row>
    <row r="138" spans="1:15" x14ac:dyDescent="0.25">
      <c r="A138" s="84"/>
      <c r="B138" s="60" t="s">
        <v>40</v>
      </c>
      <c r="C138" s="61"/>
      <c r="D138" s="88" t="s">
        <v>31</v>
      </c>
      <c r="E138" s="61"/>
      <c r="F138" s="88" t="s">
        <v>126</v>
      </c>
      <c r="G138" s="22"/>
      <c r="H138" s="59">
        <v>30000</v>
      </c>
      <c r="I138" s="59"/>
      <c r="J138" s="22"/>
      <c r="K138" s="63">
        <v>1</v>
      </c>
      <c r="L138" s="61"/>
      <c r="M138" s="61" t="s">
        <v>58</v>
      </c>
      <c r="N138" s="61"/>
      <c r="O138" s="96" t="s">
        <v>59</v>
      </c>
    </row>
    <row r="139" spans="1:15" x14ac:dyDescent="0.25">
      <c r="A139" s="84"/>
      <c r="B139" s="60" t="s">
        <v>38</v>
      </c>
      <c r="C139" s="61"/>
      <c r="D139" s="88" t="s">
        <v>25</v>
      </c>
      <c r="E139" s="61"/>
      <c r="F139" s="88" t="s">
        <v>127</v>
      </c>
      <c r="G139" s="22"/>
      <c r="H139" s="59">
        <v>45000</v>
      </c>
      <c r="I139" s="59"/>
      <c r="J139" s="22"/>
      <c r="K139" s="63">
        <v>1</v>
      </c>
      <c r="L139" s="61"/>
      <c r="M139" s="61" t="s">
        <v>58</v>
      </c>
      <c r="N139" s="61"/>
      <c r="O139" s="96" t="s">
        <v>64</v>
      </c>
    </row>
    <row r="140" spans="1:15" x14ac:dyDescent="0.25">
      <c r="A140" s="84"/>
      <c r="B140" s="60" t="s">
        <v>40</v>
      </c>
      <c r="C140" s="61"/>
      <c r="D140" s="88" t="s">
        <v>37</v>
      </c>
      <c r="E140" s="61"/>
      <c r="F140" s="34" t="s">
        <v>128</v>
      </c>
      <c r="G140" s="22"/>
      <c r="H140" s="59">
        <v>49700</v>
      </c>
      <c r="I140" s="59"/>
      <c r="J140" s="22"/>
      <c r="K140" s="63">
        <v>1</v>
      </c>
      <c r="L140" s="61"/>
      <c r="M140" s="61" t="s">
        <v>62</v>
      </c>
      <c r="N140" s="61"/>
      <c r="O140" s="96" t="s">
        <v>59</v>
      </c>
    </row>
    <row r="141" spans="1:15" x14ac:dyDescent="0.25">
      <c r="A141" s="84"/>
      <c r="B141" s="60" t="s">
        <v>4</v>
      </c>
      <c r="C141" s="61"/>
      <c r="D141" s="88" t="s">
        <v>11</v>
      </c>
      <c r="E141" s="61"/>
      <c r="F141" s="88" t="s">
        <v>129</v>
      </c>
      <c r="G141" s="22"/>
      <c r="H141" s="59">
        <v>76900</v>
      </c>
      <c r="I141" s="59"/>
      <c r="J141" s="22"/>
      <c r="K141" s="63">
        <v>0.95</v>
      </c>
      <c r="L141" s="61"/>
      <c r="M141" s="61" t="s">
        <v>62</v>
      </c>
      <c r="N141" s="61"/>
      <c r="O141" s="96" t="s">
        <v>59</v>
      </c>
    </row>
    <row r="142" spans="1:15" x14ac:dyDescent="0.25">
      <c r="A142" s="84"/>
      <c r="B142" s="60" t="s">
        <v>4</v>
      </c>
      <c r="C142" s="61"/>
      <c r="D142" s="88" t="s">
        <v>60</v>
      </c>
      <c r="E142" s="61"/>
      <c r="F142" s="34" t="s">
        <v>115</v>
      </c>
      <c r="G142" s="22"/>
      <c r="H142" s="59">
        <v>84900</v>
      </c>
      <c r="I142" s="59"/>
      <c r="J142" s="22"/>
      <c r="K142" s="63">
        <v>1</v>
      </c>
      <c r="L142" s="61"/>
      <c r="M142" s="61" t="s">
        <v>58</v>
      </c>
      <c r="N142" s="61"/>
      <c r="O142" s="96" t="s">
        <v>59</v>
      </c>
    </row>
    <row r="143" spans="1:15" x14ac:dyDescent="0.25">
      <c r="A143" s="84"/>
      <c r="B143" s="60" t="s">
        <v>4</v>
      </c>
      <c r="C143" s="61"/>
      <c r="D143" s="88" t="s">
        <v>18</v>
      </c>
      <c r="E143" s="61"/>
      <c r="F143" s="88" t="s">
        <v>130</v>
      </c>
      <c r="G143" s="22"/>
      <c r="H143" s="59">
        <v>93100</v>
      </c>
      <c r="I143" s="59"/>
      <c r="J143" s="22"/>
      <c r="K143" s="63">
        <v>1</v>
      </c>
      <c r="L143" s="61"/>
      <c r="M143" s="61" t="s">
        <v>58</v>
      </c>
      <c r="N143" s="61"/>
      <c r="O143" s="96" t="s">
        <v>64</v>
      </c>
    </row>
    <row r="144" spans="1:15" x14ac:dyDescent="0.25">
      <c r="A144" s="84"/>
      <c r="B144" s="60" t="s">
        <v>38</v>
      </c>
      <c r="C144" s="61"/>
      <c r="D144" s="88" t="s">
        <v>19</v>
      </c>
      <c r="E144" s="61"/>
      <c r="F144" s="88" t="s">
        <v>131</v>
      </c>
      <c r="G144" s="22"/>
      <c r="H144" s="59">
        <v>100000</v>
      </c>
      <c r="I144" s="59"/>
      <c r="J144" s="22"/>
      <c r="K144" s="63">
        <v>1</v>
      </c>
      <c r="L144" s="61"/>
      <c r="M144" s="61" t="s">
        <v>88</v>
      </c>
      <c r="N144" s="61"/>
      <c r="O144" s="96" t="s">
        <v>59</v>
      </c>
    </row>
    <row r="145" spans="1:15" x14ac:dyDescent="0.25">
      <c r="A145" s="84"/>
      <c r="B145" s="34" t="s">
        <v>7</v>
      </c>
      <c r="C145" s="61"/>
      <c r="D145" s="88" t="s">
        <v>7</v>
      </c>
      <c r="E145" s="61"/>
      <c r="F145" s="88" t="s">
        <v>95</v>
      </c>
      <c r="G145" s="22"/>
      <c r="H145" s="59">
        <v>200000</v>
      </c>
      <c r="I145" s="59"/>
      <c r="J145" s="22"/>
      <c r="K145" s="63">
        <v>1</v>
      </c>
      <c r="L145" s="61"/>
      <c r="M145" s="61" t="s">
        <v>58</v>
      </c>
      <c r="N145" s="61"/>
      <c r="O145" s="96" t="s">
        <v>64</v>
      </c>
    </row>
    <row r="146" spans="1:15" x14ac:dyDescent="0.25">
      <c r="A146" s="84"/>
      <c r="B146" s="60" t="s">
        <v>4</v>
      </c>
      <c r="C146" s="61"/>
      <c r="D146" s="88" t="s">
        <v>15</v>
      </c>
      <c r="E146" s="61"/>
      <c r="F146" s="88" t="s">
        <v>80</v>
      </c>
      <c r="G146" s="22"/>
      <c r="H146" s="59">
        <v>223400</v>
      </c>
      <c r="I146" s="59"/>
      <c r="J146" s="22"/>
      <c r="K146" s="65">
        <v>0.69499999999999995</v>
      </c>
      <c r="L146" s="61"/>
      <c r="M146" s="61" t="s">
        <v>58</v>
      </c>
      <c r="N146" s="61"/>
      <c r="O146" s="96" t="s">
        <v>64</v>
      </c>
    </row>
    <row r="147" spans="1:15" x14ac:dyDescent="0.25">
      <c r="A147" s="84"/>
      <c r="B147" s="60" t="s">
        <v>4</v>
      </c>
      <c r="C147" s="61"/>
      <c r="D147" s="88" t="s">
        <v>15</v>
      </c>
      <c r="E147" s="61"/>
      <c r="F147" s="88" t="s">
        <v>111</v>
      </c>
      <c r="G147" s="22"/>
      <c r="H147" s="59">
        <v>323900</v>
      </c>
      <c r="I147" s="59"/>
      <c r="J147" s="22"/>
      <c r="K147" s="65">
        <v>0.69499999999999995</v>
      </c>
      <c r="L147" s="61"/>
      <c r="M147" s="61" t="s">
        <v>58</v>
      </c>
      <c r="N147" s="61"/>
      <c r="O147" s="96" t="s">
        <v>67</v>
      </c>
    </row>
    <row r="148" spans="1:15" x14ac:dyDescent="0.25">
      <c r="A148" s="84"/>
      <c r="B148" s="60"/>
      <c r="C148" s="61"/>
      <c r="D148" s="88"/>
      <c r="E148" s="61"/>
      <c r="F148" s="88"/>
      <c r="G148" s="22"/>
      <c r="H148" s="59"/>
      <c r="I148" s="59"/>
      <c r="J148" s="22"/>
      <c r="K148" s="63"/>
      <c r="L148" s="61"/>
      <c r="M148" s="61"/>
      <c r="N148" s="61"/>
      <c r="O148" s="96"/>
    </row>
    <row r="149" spans="1:15" x14ac:dyDescent="0.25">
      <c r="A149" s="84"/>
      <c r="B149" s="60"/>
      <c r="C149" s="61"/>
      <c r="D149" s="88"/>
      <c r="E149" s="61"/>
      <c r="F149" s="88" t="s">
        <v>81</v>
      </c>
      <c r="G149" s="22"/>
      <c r="H149" s="59">
        <v>-38600</v>
      </c>
      <c r="I149" s="59">
        <v>5700</v>
      </c>
      <c r="J149" s="22"/>
      <c r="K149" s="63"/>
      <c r="L149" s="61"/>
      <c r="M149" s="61"/>
      <c r="N149" s="61"/>
      <c r="O149" s="96"/>
    </row>
    <row r="150" spans="1:15" x14ac:dyDescent="0.25">
      <c r="A150" s="84"/>
      <c r="B150" s="60"/>
      <c r="C150" s="61"/>
      <c r="D150" s="88"/>
      <c r="E150" s="61"/>
      <c r="F150" s="88"/>
      <c r="G150" s="22"/>
      <c r="H150" s="59"/>
      <c r="I150" s="59"/>
      <c r="J150" s="22"/>
      <c r="K150" s="63"/>
      <c r="L150" s="61"/>
      <c r="M150" s="61"/>
      <c r="N150" s="61"/>
      <c r="O150" s="96"/>
    </row>
    <row r="151" spans="1:15" ht="13" x14ac:dyDescent="0.3">
      <c r="A151" s="84"/>
      <c r="B151" s="39" t="s">
        <v>39</v>
      </c>
      <c r="C151" s="40"/>
      <c r="D151" s="39"/>
      <c r="E151" s="40"/>
      <c r="F151" s="39"/>
      <c r="G151" s="41"/>
      <c r="H151" s="254">
        <v>5233200</v>
      </c>
      <c r="I151" s="56"/>
      <c r="J151" s="41"/>
      <c r="K151" s="42"/>
      <c r="L151" s="43"/>
      <c r="M151" s="39"/>
      <c r="N151" s="40"/>
      <c r="O151" s="39"/>
    </row>
    <row r="152" spans="1:15" x14ac:dyDescent="0.25">
      <c r="A152" s="84"/>
      <c r="B152" s="19"/>
      <c r="C152" s="19"/>
      <c r="D152" s="19"/>
      <c r="E152" s="19"/>
      <c r="F152" s="19"/>
      <c r="G152" s="17"/>
      <c r="H152" s="23"/>
      <c r="I152" s="17"/>
      <c r="J152" s="17"/>
      <c r="K152" s="24"/>
      <c r="L152" s="18"/>
      <c r="M152" s="19"/>
      <c r="N152" s="19"/>
      <c r="O152" s="20"/>
    </row>
    <row r="153" spans="1:15" s="188" customFormat="1" ht="13" x14ac:dyDescent="0.3">
      <c r="A153" s="187"/>
      <c r="B153" s="186" t="s">
        <v>132</v>
      </c>
      <c r="C153" s="186"/>
      <c r="D153" s="186"/>
      <c r="E153" s="186"/>
      <c r="F153" s="186"/>
      <c r="G153" s="186"/>
      <c r="H153" s="542">
        <v>27067400</v>
      </c>
      <c r="I153" s="542"/>
      <c r="J153" s="186"/>
      <c r="K153" s="186"/>
      <c r="L153" s="186"/>
      <c r="M153" s="186"/>
      <c r="N153" s="186"/>
      <c r="O153" s="186"/>
    </row>
    <row r="154" spans="1:15" x14ac:dyDescent="0.25">
      <c r="A154" s="84"/>
      <c r="B154" s="25"/>
      <c r="C154" s="26"/>
      <c r="D154" s="26"/>
      <c r="E154" s="26"/>
      <c r="F154" s="26"/>
      <c r="G154" s="27"/>
      <c r="H154" s="28"/>
      <c r="I154" s="28"/>
      <c r="J154" s="28"/>
      <c r="K154" s="29"/>
      <c r="L154" s="29"/>
      <c r="M154" s="22"/>
      <c r="N154" s="22"/>
      <c r="O154" s="30"/>
    </row>
    <row r="155" spans="1:15" ht="12.75" customHeight="1" x14ac:dyDescent="0.3">
      <c r="A155" s="84"/>
      <c r="B155" s="44" t="s">
        <v>46</v>
      </c>
      <c r="C155" s="45"/>
      <c r="D155" s="44" t="s">
        <v>50</v>
      </c>
      <c r="E155" s="45"/>
      <c r="F155" s="44" t="s">
        <v>51</v>
      </c>
      <c r="G155" s="46"/>
      <c r="H155" s="47" t="s">
        <v>52</v>
      </c>
      <c r="I155" s="543" t="s">
        <v>53</v>
      </c>
      <c r="J155" s="46"/>
      <c r="K155" s="48" t="s">
        <v>54</v>
      </c>
      <c r="L155" s="49"/>
      <c r="M155" s="44" t="s">
        <v>55</v>
      </c>
      <c r="N155" s="45"/>
      <c r="O155" s="44" t="s">
        <v>56</v>
      </c>
    </row>
    <row r="156" spans="1:15" ht="13" x14ac:dyDescent="0.3">
      <c r="A156" s="84"/>
      <c r="B156" s="50"/>
      <c r="C156" s="51"/>
      <c r="D156" s="50"/>
      <c r="E156" s="51"/>
      <c r="F156" s="50"/>
      <c r="G156" s="52"/>
      <c r="H156" s="53"/>
      <c r="I156" s="544"/>
      <c r="J156" s="52"/>
      <c r="K156" s="54"/>
      <c r="L156" s="55"/>
      <c r="M156" s="50"/>
      <c r="N156" s="51"/>
      <c r="O156" s="50"/>
    </row>
    <row r="157" spans="1:15" x14ac:dyDescent="0.25">
      <c r="A157" s="84"/>
      <c r="B157" s="60" t="s">
        <v>40</v>
      </c>
      <c r="C157" s="61"/>
      <c r="D157" s="88" t="s">
        <v>133</v>
      </c>
      <c r="E157" s="61"/>
      <c r="F157" s="88" t="s">
        <v>133</v>
      </c>
      <c r="G157" s="22"/>
      <c r="H157" s="59"/>
      <c r="I157" s="59">
        <v>412900</v>
      </c>
      <c r="J157" s="22"/>
      <c r="K157" s="63">
        <v>0.2</v>
      </c>
      <c r="L157" s="61"/>
      <c r="M157" s="61" t="s">
        <v>58</v>
      </c>
      <c r="N157" s="61"/>
      <c r="O157" s="96" t="s">
        <v>64</v>
      </c>
    </row>
    <row r="158" spans="1:15" x14ac:dyDescent="0.25">
      <c r="A158" s="84"/>
      <c r="B158" s="60" t="s">
        <v>4</v>
      </c>
      <c r="C158" s="61"/>
      <c r="D158" s="88" t="s">
        <v>134</v>
      </c>
      <c r="E158" s="61"/>
      <c r="F158" s="34" t="s">
        <v>135</v>
      </c>
      <c r="G158" s="22"/>
      <c r="H158" s="59">
        <v>392000</v>
      </c>
      <c r="I158" s="59"/>
      <c r="J158" s="22"/>
      <c r="K158" s="65">
        <v>0.69499999999999995</v>
      </c>
      <c r="L158" s="61"/>
      <c r="M158" s="61" t="s">
        <v>58</v>
      </c>
      <c r="N158" s="61"/>
      <c r="O158" s="96" t="s">
        <v>67</v>
      </c>
    </row>
    <row r="159" spans="1:15" x14ac:dyDescent="0.25">
      <c r="A159" s="84"/>
      <c r="B159" s="60" t="s">
        <v>7</v>
      </c>
      <c r="C159" s="61"/>
      <c r="D159" s="88" t="s">
        <v>7</v>
      </c>
      <c r="E159" s="61"/>
      <c r="F159" s="88" t="s">
        <v>136</v>
      </c>
      <c r="G159" s="22"/>
      <c r="H159" s="59">
        <v>156000</v>
      </c>
      <c r="I159" s="59"/>
      <c r="J159" s="22"/>
      <c r="K159" s="63">
        <v>1</v>
      </c>
      <c r="L159" s="61"/>
      <c r="M159" s="61" t="s">
        <v>58</v>
      </c>
      <c r="N159" s="61"/>
      <c r="O159" s="96" t="s">
        <v>117</v>
      </c>
    </row>
    <row r="160" spans="1:15" x14ac:dyDescent="0.25">
      <c r="A160" s="84"/>
      <c r="B160" s="60" t="s">
        <v>38</v>
      </c>
      <c r="C160" s="61"/>
      <c r="D160" s="91" t="s">
        <v>187</v>
      </c>
      <c r="E160" s="61"/>
      <c r="F160" s="34" t="s">
        <v>137</v>
      </c>
      <c r="G160" s="22"/>
      <c r="H160" s="59"/>
      <c r="I160" s="59">
        <v>125000</v>
      </c>
      <c r="J160" s="22"/>
      <c r="K160" s="63" t="s">
        <v>106</v>
      </c>
      <c r="L160" s="61"/>
      <c r="M160" s="61" t="s">
        <v>58</v>
      </c>
      <c r="N160" s="61"/>
      <c r="O160" s="96" t="s">
        <v>59</v>
      </c>
    </row>
    <row r="161" spans="1:15" x14ac:dyDescent="0.25">
      <c r="A161" s="84"/>
      <c r="B161" s="60" t="s">
        <v>38</v>
      </c>
      <c r="C161" s="61"/>
      <c r="D161" s="88" t="s">
        <v>20</v>
      </c>
      <c r="E161" s="61"/>
      <c r="F161" s="88" t="s">
        <v>120</v>
      </c>
      <c r="G161" s="22"/>
      <c r="H161" s="59"/>
      <c r="I161" s="59">
        <v>111000</v>
      </c>
      <c r="J161" s="22"/>
      <c r="K161" s="66">
        <v>0.5</v>
      </c>
      <c r="L161" s="61"/>
      <c r="M161" s="61" t="s">
        <v>58</v>
      </c>
      <c r="N161" s="61"/>
      <c r="O161" s="96" t="s">
        <v>64</v>
      </c>
    </row>
    <row r="162" spans="1:15" x14ac:dyDescent="0.25">
      <c r="A162" s="84"/>
      <c r="B162" s="60" t="s">
        <v>4</v>
      </c>
      <c r="C162" s="61"/>
      <c r="D162" s="88" t="s">
        <v>18</v>
      </c>
      <c r="E162" s="61"/>
      <c r="F162" s="88" t="s">
        <v>138</v>
      </c>
      <c r="G162" s="22"/>
      <c r="H162" s="59">
        <v>78100</v>
      </c>
      <c r="I162" s="59"/>
      <c r="J162" s="22"/>
      <c r="K162" s="63">
        <v>1</v>
      </c>
      <c r="L162" s="61"/>
      <c r="M162" s="61" t="s">
        <v>58</v>
      </c>
      <c r="N162" s="61"/>
      <c r="O162" s="96" t="s">
        <v>59</v>
      </c>
    </row>
    <row r="163" spans="1:15" x14ac:dyDescent="0.25">
      <c r="A163" s="84"/>
      <c r="B163" s="34" t="s">
        <v>7</v>
      </c>
      <c r="C163" s="61"/>
      <c r="D163" s="88" t="s">
        <v>7</v>
      </c>
      <c r="E163" s="61"/>
      <c r="F163" s="88" t="s">
        <v>139</v>
      </c>
      <c r="G163" s="22"/>
      <c r="H163" s="59">
        <v>75000</v>
      </c>
      <c r="I163" s="59"/>
      <c r="J163" s="22"/>
      <c r="K163" s="63">
        <v>1</v>
      </c>
      <c r="L163" s="61"/>
      <c r="M163" s="61" t="s">
        <v>58</v>
      </c>
      <c r="N163" s="61"/>
      <c r="O163" s="83" t="s">
        <v>190</v>
      </c>
    </row>
    <row r="164" spans="1:15" x14ac:dyDescent="0.25">
      <c r="A164" s="84"/>
      <c r="B164" s="60" t="s">
        <v>4</v>
      </c>
      <c r="C164" s="61"/>
      <c r="D164" s="88" t="s">
        <v>15</v>
      </c>
      <c r="E164" s="61"/>
      <c r="F164" s="88" t="s">
        <v>140</v>
      </c>
      <c r="G164" s="22"/>
      <c r="H164" s="59">
        <v>65000</v>
      </c>
      <c r="I164" s="59"/>
      <c r="J164" s="22"/>
      <c r="K164" s="65">
        <v>0.69499999999999995</v>
      </c>
      <c r="L164" s="61"/>
      <c r="M164" s="61" t="s">
        <v>58</v>
      </c>
      <c r="N164" s="61"/>
      <c r="O164" s="96" t="s">
        <v>67</v>
      </c>
    </row>
    <row r="165" spans="1:15" x14ac:dyDescent="0.25">
      <c r="A165" s="84"/>
      <c r="B165" s="60" t="s">
        <v>38</v>
      </c>
      <c r="C165" s="61"/>
      <c r="D165" s="88" t="s">
        <v>23</v>
      </c>
      <c r="E165" s="61"/>
      <c r="F165" s="88" t="s">
        <v>141</v>
      </c>
      <c r="G165" s="22"/>
      <c r="H165" s="59">
        <v>60000</v>
      </c>
      <c r="I165" s="59"/>
      <c r="J165" s="22"/>
      <c r="K165" s="63">
        <v>1</v>
      </c>
      <c r="L165" s="61"/>
      <c r="M165" s="61" t="s">
        <v>58</v>
      </c>
      <c r="N165" s="61"/>
      <c r="O165" s="96" t="s">
        <v>64</v>
      </c>
    </row>
    <row r="166" spans="1:15" x14ac:dyDescent="0.25">
      <c r="A166" s="84"/>
      <c r="B166" s="60" t="s">
        <v>38</v>
      </c>
      <c r="C166" s="61"/>
      <c r="D166" s="88" t="s">
        <v>142</v>
      </c>
      <c r="E166" s="61"/>
      <c r="F166" s="88" t="s">
        <v>143</v>
      </c>
      <c r="G166" s="22"/>
      <c r="H166" s="59">
        <v>40000</v>
      </c>
      <c r="I166" s="59"/>
      <c r="J166" s="22"/>
      <c r="K166" s="63">
        <v>1</v>
      </c>
      <c r="L166" s="61"/>
      <c r="M166" s="61" t="s">
        <v>58</v>
      </c>
      <c r="N166" s="61"/>
      <c r="O166" s="96" t="s">
        <v>110</v>
      </c>
    </row>
    <row r="167" spans="1:15" x14ac:dyDescent="0.25">
      <c r="A167" s="84"/>
      <c r="B167" s="60" t="s">
        <v>4</v>
      </c>
      <c r="C167" s="61"/>
      <c r="D167" s="88" t="s">
        <v>17</v>
      </c>
      <c r="E167" s="61"/>
      <c r="F167" s="88" t="s">
        <v>144</v>
      </c>
      <c r="G167" s="22"/>
      <c r="H167" s="59">
        <v>40000</v>
      </c>
      <c r="I167" s="59"/>
      <c r="J167" s="22"/>
      <c r="K167" s="63">
        <v>1</v>
      </c>
      <c r="L167" s="61"/>
      <c r="M167" s="61" t="s">
        <v>58</v>
      </c>
      <c r="N167" s="61"/>
      <c r="O167" s="96" t="s">
        <v>59</v>
      </c>
    </row>
    <row r="168" spans="1:15" x14ac:dyDescent="0.25">
      <c r="A168" s="84"/>
      <c r="B168" s="60" t="s">
        <v>38</v>
      </c>
      <c r="C168" s="61"/>
      <c r="D168" s="88" t="s">
        <v>19</v>
      </c>
      <c r="E168" s="61"/>
      <c r="F168" s="88" t="s">
        <v>145</v>
      </c>
      <c r="G168" s="22"/>
      <c r="H168" s="59">
        <v>40000</v>
      </c>
      <c r="I168" s="59"/>
      <c r="J168" s="22"/>
      <c r="K168" s="63">
        <v>1</v>
      </c>
      <c r="L168" s="61"/>
      <c r="M168" s="61" t="s">
        <v>58</v>
      </c>
      <c r="N168" s="61"/>
      <c r="O168" s="96" t="s">
        <v>67</v>
      </c>
    </row>
    <row r="169" spans="1:15" x14ac:dyDescent="0.25">
      <c r="A169" s="84"/>
      <c r="B169" s="60" t="s">
        <v>40</v>
      </c>
      <c r="C169" s="61"/>
      <c r="D169" s="88" t="s">
        <v>29</v>
      </c>
      <c r="E169" s="61"/>
      <c r="F169" s="88" t="s">
        <v>146</v>
      </c>
      <c r="G169" s="22"/>
      <c r="H169" s="59">
        <v>17800</v>
      </c>
      <c r="I169" s="59"/>
      <c r="J169" s="22"/>
      <c r="K169" s="63">
        <v>1</v>
      </c>
      <c r="L169" s="61"/>
      <c r="M169" s="61" t="s">
        <v>58</v>
      </c>
      <c r="N169" s="61"/>
      <c r="O169" s="96" t="s">
        <v>59</v>
      </c>
    </row>
    <row r="170" spans="1:15" x14ac:dyDescent="0.25">
      <c r="A170" s="84"/>
      <c r="B170" s="60" t="s">
        <v>4</v>
      </c>
      <c r="C170" s="61"/>
      <c r="D170" s="88" t="s">
        <v>34</v>
      </c>
      <c r="E170" s="61"/>
      <c r="F170" s="88" t="s">
        <v>147</v>
      </c>
      <c r="G170" s="22"/>
      <c r="H170" s="59"/>
      <c r="I170" s="59">
        <v>13400</v>
      </c>
      <c r="J170" s="22"/>
      <c r="K170" s="63">
        <v>0.5</v>
      </c>
      <c r="L170" s="61"/>
      <c r="M170" s="61" t="s">
        <v>58</v>
      </c>
      <c r="N170" s="61"/>
      <c r="O170" s="96" t="s">
        <v>59</v>
      </c>
    </row>
    <row r="171" spans="1:15" x14ac:dyDescent="0.25">
      <c r="A171" s="84"/>
      <c r="B171" s="60" t="s">
        <v>40</v>
      </c>
      <c r="C171" s="61"/>
      <c r="D171" s="88" t="s">
        <v>37</v>
      </c>
      <c r="E171" s="61"/>
      <c r="F171" s="88" t="s">
        <v>148</v>
      </c>
      <c r="G171" s="22"/>
      <c r="H171" s="59">
        <v>12700</v>
      </c>
      <c r="I171" s="59"/>
      <c r="J171" s="22"/>
      <c r="K171" s="63">
        <v>1</v>
      </c>
      <c r="L171" s="61"/>
      <c r="M171" s="61" t="s">
        <v>58</v>
      </c>
      <c r="N171" s="61"/>
      <c r="O171" s="96" t="s">
        <v>59</v>
      </c>
    </row>
    <row r="172" spans="1:15" x14ac:dyDescent="0.25">
      <c r="A172" s="84"/>
      <c r="B172" s="60" t="s">
        <v>4</v>
      </c>
      <c r="C172" s="61"/>
      <c r="D172" s="88" t="s">
        <v>60</v>
      </c>
      <c r="E172" s="61"/>
      <c r="F172" s="88" t="s">
        <v>149</v>
      </c>
      <c r="G172" s="22"/>
      <c r="H172" s="59"/>
      <c r="I172" s="59">
        <v>6500</v>
      </c>
      <c r="J172" s="22"/>
      <c r="K172" s="63">
        <v>0.5</v>
      </c>
      <c r="L172" s="61"/>
      <c r="M172" s="61" t="s">
        <v>58</v>
      </c>
      <c r="N172" s="61"/>
      <c r="O172" s="96" t="s">
        <v>59</v>
      </c>
    </row>
    <row r="173" spans="1:15" x14ac:dyDescent="0.25">
      <c r="A173" s="84"/>
      <c r="B173" s="60" t="s">
        <v>40</v>
      </c>
      <c r="C173" s="61"/>
      <c r="D173" s="88" t="s">
        <v>37</v>
      </c>
      <c r="E173" s="61"/>
      <c r="F173" s="88" t="s">
        <v>123</v>
      </c>
      <c r="G173" s="22"/>
      <c r="H173" s="59">
        <v>5000</v>
      </c>
      <c r="I173" s="59"/>
      <c r="J173" s="22"/>
      <c r="K173" s="63">
        <v>1</v>
      </c>
      <c r="L173" s="61"/>
      <c r="M173" s="61" t="s">
        <v>58</v>
      </c>
      <c r="N173" s="61"/>
      <c r="O173" s="96" t="s">
        <v>117</v>
      </c>
    </row>
    <row r="174" spans="1:15" x14ac:dyDescent="0.25">
      <c r="A174" s="84"/>
      <c r="B174" s="60" t="s">
        <v>38</v>
      </c>
      <c r="C174" s="61"/>
      <c r="D174" s="88" t="s">
        <v>22</v>
      </c>
      <c r="E174" s="61"/>
      <c r="F174" s="88" t="s">
        <v>150</v>
      </c>
      <c r="G174" s="22"/>
      <c r="H174" s="59"/>
      <c r="I174" s="59">
        <v>5000</v>
      </c>
      <c r="J174" s="22"/>
      <c r="K174" s="63">
        <v>0.5</v>
      </c>
      <c r="L174" s="61"/>
      <c r="M174" s="61" t="s">
        <v>58</v>
      </c>
      <c r="N174" s="61"/>
      <c r="O174" s="96" t="s">
        <v>59</v>
      </c>
    </row>
    <row r="175" spans="1:15" x14ac:dyDescent="0.25">
      <c r="A175" s="84"/>
      <c r="B175" s="60" t="s">
        <v>38</v>
      </c>
      <c r="C175" s="61"/>
      <c r="D175" s="88" t="s">
        <v>24</v>
      </c>
      <c r="E175" s="61"/>
      <c r="F175" s="88" t="s">
        <v>151</v>
      </c>
      <c r="G175" s="22"/>
      <c r="H175" s="59">
        <v>-345600</v>
      </c>
      <c r="I175" s="59"/>
      <c r="J175" s="22"/>
      <c r="K175" s="63">
        <v>1</v>
      </c>
      <c r="L175" s="61"/>
      <c r="M175" s="61" t="s">
        <v>75</v>
      </c>
      <c r="N175" s="61"/>
      <c r="O175" s="96" t="s">
        <v>67</v>
      </c>
    </row>
    <row r="176" spans="1:15" x14ac:dyDescent="0.25">
      <c r="A176" s="84"/>
      <c r="B176" s="60"/>
      <c r="C176" s="61"/>
      <c r="D176" s="88"/>
      <c r="E176" s="61"/>
      <c r="F176" s="34"/>
      <c r="G176" s="22"/>
      <c r="H176" s="59"/>
      <c r="I176" s="59"/>
      <c r="J176" s="22"/>
      <c r="K176" s="63"/>
      <c r="L176" s="61"/>
      <c r="M176" s="61"/>
      <c r="N176" s="61"/>
      <c r="O176" s="96"/>
    </row>
    <row r="177" spans="1:15" x14ac:dyDescent="0.25">
      <c r="A177" s="84"/>
      <c r="B177" s="60"/>
      <c r="C177" s="61"/>
      <c r="D177" s="88"/>
      <c r="E177" s="61"/>
      <c r="F177" s="88" t="s">
        <v>81</v>
      </c>
      <c r="G177" s="22"/>
      <c r="H177" s="59">
        <v>-40500</v>
      </c>
      <c r="I177" s="59">
        <v>2500</v>
      </c>
      <c r="J177" s="22"/>
      <c r="K177" s="63"/>
      <c r="L177" s="61"/>
      <c r="M177" s="61"/>
      <c r="N177" s="61"/>
      <c r="O177" s="96"/>
    </row>
    <row r="178" spans="1:15" x14ac:dyDescent="0.25">
      <c r="A178" s="84"/>
      <c r="B178" s="60"/>
      <c r="C178" s="61"/>
      <c r="D178" s="88"/>
      <c r="E178" s="61"/>
      <c r="F178" s="34"/>
      <c r="G178" s="22"/>
      <c r="H178" s="59"/>
      <c r="I178" s="59"/>
      <c r="J178" s="22"/>
      <c r="K178" s="63"/>
      <c r="L178" s="61"/>
      <c r="M178" s="61"/>
      <c r="N178" s="61"/>
      <c r="O178" s="96"/>
    </row>
    <row r="179" spans="1:15" ht="13" x14ac:dyDescent="0.3">
      <c r="A179" s="84"/>
      <c r="B179" s="39" t="s">
        <v>39</v>
      </c>
      <c r="C179" s="40"/>
      <c r="D179" s="39"/>
      <c r="E179" s="40"/>
      <c r="F179" s="39"/>
      <c r="G179" s="41"/>
      <c r="H179" s="57">
        <v>1271800</v>
      </c>
      <c r="I179" s="56"/>
      <c r="J179" s="41"/>
      <c r="K179" s="42"/>
      <c r="L179" s="43"/>
      <c r="M179" s="39"/>
      <c r="N179" s="40"/>
      <c r="O179" s="39"/>
    </row>
    <row r="180" spans="1:15" x14ac:dyDescent="0.25">
      <c r="A180" s="84"/>
      <c r="B180" s="31"/>
      <c r="C180" s="22"/>
      <c r="D180" s="22"/>
      <c r="E180" s="22"/>
      <c r="F180" s="22"/>
      <c r="G180" s="28"/>
      <c r="H180" s="32"/>
      <c r="I180" s="28"/>
      <c r="J180" s="28"/>
      <c r="K180" s="33"/>
      <c r="L180" s="29"/>
      <c r="M180" s="22"/>
      <c r="N180" s="22"/>
      <c r="O180" s="30"/>
    </row>
    <row r="181" spans="1:15" s="188" customFormat="1" ht="13" x14ac:dyDescent="0.3">
      <c r="A181" s="187"/>
      <c r="B181" s="186" t="s">
        <v>152</v>
      </c>
      <c r="C181" s="186"/>
      <c r="D181" s="186"/>
      <c r="E181" s="186"/>
      <c r="F181" s="186"/>
      <c r="G181" s="186"/>
      <c r="H181" s="542">
        <v>28339200</v>
      </c>
      <c r="I181" s="542"/>
      <c r="J181" s="186"/>
      <c r="K181" s="186"/>
      <c r="L181" s="186"/>
      <c r="M181" s="186"/>
      <c r="N181" s="186"/>
      <c r="O181" s="186"/>
    </row>
    <row r="182" spans="1:15" x14ac:dyDescent="0.25">
      <c r="A182" s="84"/>
      <c r="B182" s="16"/>
      <c r="C182" s="16"/>
      <c r="D182" s="16"/>
      <c r="E182" s="16"/>
      <c r="F182" s="16"/>
      <c r="G182" s="21"/>
      <c r="H182" s="17"/>
      <c r="I182" s="17"/>
      <c r="J182" s="17"/>
      <c r="K182" s="18"/>
      <c r="L182" s="18"/>
      <c r="M182" s="19"/>
      <c r="N182" s="19"/>
      <c r="O182" s="20"/>
    </row>
    <row r="183" spans="1:15" ht="12.75" customHeight="1" x14ac:dyDescent="0.3">
      <c r="A183" s="84"/>
      <c r="B183" s="44" t="s">
        <v>46</v>
      </c>
      <c r="C183" s="45"/>
      <c r="D183" s="44" t="s">
        <v>50</v>
      </c>
      <c r="E183" s="45"/>
      <c r="F183" s="44" t="s">
        <v>51</v>
      </c>
      <c r="G183" s="46"/>
      <c r="H183" s="47" t="s">
        <v>52</v>
      </c>
      <c r="I183" s="543" t="s">
        <v>53</v>
      </c>
      <c r="J183" s="46"/>
      <c r="K183" s="48" t="s">
        <v>54</v>
      </c>
      <c r="L183" s="49"/>
      <c r="M183" s="44" t="s">
        <v>55</v>
      </c>
      <c r="N183" s="45"/>
      <c r="O183" s="44" t="s">
        <v>56</v>
      </c>
    </row>
    <row r="184" spans="1:15" ht="13" x14ac:dyDescent="0.3">
      <c r="A184" s="84"/>
      <c r="B184" s="50"/>
      <c r="C184" s="51"/>
      <c r="D184" s="50"/>
      <c r="E184" s="51"/>
      <c r="F184" s="50"/>
      <c r="G184" s="52"/>
      <c r="H184" s="53"/>
      <c r="I184" s="544"/>
      <c r="J184" s="52"/>
      <c r="K184" s="54"/>
      <c r="L184" s="55"/>
      <c r="M184" s="50"/>
      <c r="N184" s="51"/>
      <c r="O184" s="50"/>
    </row>
    <row r="185" spans="1:15" x14ac:dyDescent="0.25">
      <c r="A185" s="84"/>
      <c r="B185" s="60" t="s">
        <v>4</v>
      </c>
      <c r="C185" s="61"/>
      <c r="D185" s="88" t="s">
        <v>60</v>
      </c>
      <c r="E185" s="61"/>
      <c r="F185" s="88" t="s">
        <v>115</v>
      </c>
      <c r="G185" s="22"/>
      <c r="H185" s="59">
        <v>190000</v>
      </c>
      <c r="I185" s="59"/>
      <c r="J185" s="22"/>
      <c r="K185" s="63">
        <v>1</v>
      </c>
      <c r="L185" s="61"/>
      <c r="M185" s="61" t="s">
        <v>58</v>
      </c>
      <c r="N185" s="61"/>
      <c r="O185" s="96" t="s">
        <v>59</v>
      </c>
    </row>
    <row r="186" spans="1:15" x14ac:dyDescent="0.25">
      <c r="A186" s="84"/>
      <c r="B186" s="60" t="s">
        <v>38</v>
      </c>
      <c r="C186" s="61"/>
      <c r="D186" s="88" t="s">
        <v>20</v>
      </c>
      <c r="E186" s="61"/>
      <c r="F186" s="34" t="s">
        <v>120</v>
      </c>
      <c r="G186" s="22"/>
      <c r="H186" s="59"/>
      <c r="I186" s="59">
        <v>75000</v>
      </c>
      <c r="J186" s="22"/>
      <c r="K186" s="63">
        <v>0.5</v>
      </c>
      <c r="L186" s="61"/>
      <c r="M186" s="61" t="s">
        <v>58</v>
      </c>
      <c r="N186" s="61"/>
      <c r="O186" s="96" t="s">
        <v>64</v>
      </c>
    </row>
    <row r="187" spans="1:15" x14ac:dyDescent="0.25">
      <c r="A187" s="84"/>
      <c r="B187" s="60" t="s">
        <v>40</v>
      </c>
      <c r="C187" s="61"/>
      <c r="D187" s="88" t="s">
        <v>27</v>
      </c>
      <c r="E187" s="61"/>
      <c r="F187" s="88" t="s">
        <v>103</v>
      </c>
      <c r="G187" s="22"/>
      <c r="H187" s="59">
        <v>38600</v>
      </c>
      <c r="I187" s="59"/>
      <c r="J187" s="22"/>
      <c r="K187" s="63">
        <v>1</v>
      </c>
      <c r="L187" s="61"/>
      <c r="M187" s="61" t="s">
        <v>58</v>
      </c>
      <c r="N187" s="61"/>
      <c r="O187" s="96" t="s">
        <v>59</v>
      </c>
    </row>
    <row r="188" spans="1:15" x14ac:dyDescent="0.25">
      <c r="A188" s="84"/>
      <c r="B188" s="60" t="s">
        <v>38</v>
      </c>
      <c r="C188" s="61"/>
      <c r="D188" s="88" t="s">
        <v>23</v>
      </c>
      <c r="E188" s="61"/>
      <c r="F188" s="34" t="s">
        <v>141</v>
      </c>
      <c r="G188" s="22"/>
      <c r="H188" s="59">
        <v>20000</v>
      </c>
      <c r="I188" s="59"/>
      <c r="J188" s="22"/>
      <c r="K188" s="63">
        <v>1</v>
      </c>
      <c r="L188" s="61"/>
      <c r="M188" s="61" t="s">
        <v>58</v>
      </c>
      <c r="N188" s="61"/>
      <c r="O188" s="96" t="s">
        <v>64</v>
      </c>
    </row>
    <row r="189" spans="1:15" x14ac:dyDescent="0.25">
      <c r="A189" s="84"/>
      <c r="B189" s="60" t="s">
        <v>38</v>
      </c>
      <c r="C189" s="61"/>
      <c r="D189" s="88" t="s">
        <v>21</v>
      </c>
      <c r="E189" s="61"/>
      <c r="F189" s="88" t="s">
        <v>153</v>
      </c>
      <c r="G189" s="22"/>
      <c r="H189" s="59">
        <v>8900</v>
      </c>
      <c r="I189" s="59"/>
      <c r="J189" s="22"/>
      <c r="K189" s="66">
        <v>1</v>
      </c>
      <c r="L189" s="61"/>
      <c r="M189" s="61" t="s">
        <v>58</v>
      </c>
      <c r="N189" s="61"/>
      <c r="O189" s="96" t="s">
        <v>59</v>
      </c>
    </row>
    <row r="190" spans="1:15" x14ac:dyDescent="0.25">
      <c r="A190" s="84"/>
      <c r="B190" s="60" t="s">
        <v>4</v>
      </c>
      <c r="C190" s="61"/>
      <c r="D190" s="88" t="s">
        <v>15</v>
      </c>
      <c r="E190" s="61"/>
      <c r="F190" s="88" t="s">
        <v>135</v>
      </c>
      <c r="G190" s="22"/>
      <c r="H190" s="59">
        <v>7500</v>
      </c>
      <c r="I190" s="59"/>
      <c r="J190" s="22"/>
      <c r="K190" s="65">
        <v>0.69499999999999995</v>
      </c>
      <c r="L190" s="61"/>
      <c r="M190" s="61" t="s">
        <v>58</v>
      </c>
      <c r="N190" s="61"/>
      <c r="O190" s="96" t="s">
        <v>59</v>
      </c>
    </row>
    <row r="191" spans="1:15" x14ac:dyDescent="0.25">
      <c r="A191" s="84"/>
      <c r="B191" s="34" t="s">
        <v>4</v>
      </c>
      <c r="C191" s="61"/>
      <c r="D191" s="88" t="s">
        <v>60</v>
      </c>
      <c r="E191" s="61"/>
      <c r="F191" s="88" t="s">
        <v>154</v>
      </c>
      <c r="G191" s="22"/>
      <c r="H191" s="59"/>
      <c r="I191" s="59">
        <v>5500</v>
      </c>
      <c r="J191" s="22"/>
      <c r="K191" s="65">
        <v>0.375</v>
      </c>
      <c r="L191" s="61"/>
      <c r="M191" s="61" t="s">
        <v>58</v>
      </c>
      <c r="N191" s="61"/>
      <c r="O191" s="96" t="s">
        <v>59</v>
      </c>
    </row>
    <row r="192" spans="1:15" x14ac:dyDescent="0.25">
      <c r="A192" s="84"/>
      <c r="B192" s="60" t="s">
        <v>4</v>
      </c>
      <c r="C192" s="61"/>
      <c r="D192" s="88" t="s">
        <v>60</v>
      </c>
      <c r="E192" s="61"/>
      <c r="F192" s="88" t="s">
        <v>83</v>
      </c>
      <c r="G192" s="22"/>
      <c r="H192" s="59">
        <v>3700</v>
      </c>
      <c r="I192" s="59"/>
      <c r="J192" s="22"/>
      <c r="K192" s="65">
        <v>0.41699999999999998</v>
      </c>
      <c r="L192" s="61"/>
      <c r="M192" s="61" t="s">
        <v>58</v>
      </c>
      <c r="N192" s="61"/>
      <c r="O192" s="96" t="s">
        <v>59</v>
      </c>
    </row>
    <row r="193" spans="1:15" x14ac:dyDescent="0.25">
      <c r="A193" s="84"/>
      <c r="B193" s="60" t="s">
        <v>4</v>
      </c>
      <c r="C193" s="61"/>
      <c r="D193" s="88" t="s">
        <v>11</v>
      </c>
      <c r="E193" s="61"/>
      <c r="F193" s="88" t="s">
        <v>155</v>
      </c>
      <c r="G193" s="22"/>
      <c r="H193" s="59"/>
      <c r="I193" s="59">
        <v>250000</v>
      </c>
      <c r="J193" s="22"/>
      <c r="K193" s="63">
        <v>0.49</v>
      </c>
      <c r="L193" s="61"/>
      <c r="M193" s="61" t="s">
        <v>88</v>
      </c>
      <c r="N193" s="61"/>
      <c r="O193" s="96" t="s">
        <v>64</v>
      </c>
    </row>
    <row r="194" spans="1:15" x14ac:dyDescent="0.25">
      <c r="A194" s="84"/>
      <c r="B194" s="60" t="s">
        <v>40</v>
      </c>
      <c r="C194" s="61"/>
      <c r="D194" s="88" t="s">
        <v>31</v>
      </c>
      <c r="E194" s="61"/>
      <c r="F194" s="88" t="s">
        <v>156</v>
      </c>
      <c r="G194" s="22"/>
      <c r="H194" s="59">
        <v>8400</v>
      </c>
      <c r="I194" s="59"/>
      <c r="J194" s="22"/>
      <c r="K194" s="63">
        <v>1</v>
      </c>
      <c r="L194" s="61"/>
      <c r="M194" s="61" t="s">
        <v>58</v>
      </c>
      <c r="N194" s="61"/>
      <c r="O194" s="96" t="s">
        <v>59</v>
      </c>
    </row>
    <row r="195" spans="1:15" x14ac:dyDescent="0.25">
      <c r="A195" s="84"/>
      <c r="B195" s="60" t="s">
        <v>38</v>
      </c>
      <c r="C195" s="61"/>
      <c r="D195" s="88" t="s">
        <v>21</v>
      </c>
      <c r="E195" s="61"/>
      <c r="F195" s="88" t="s">
        <v>157</v>
      </c>
      <c r="G195" s="22"/>
      <c r="H195" s="59">
        <v>-99400</v>
      </c>
      <c r="I195" s="59"/>
      <c r="J195" s="22"/>
      <c r="K195" s="63">
        <v>1</v>
      </c>
      <c r="L195" s="61"/>
      <c r="M195" s="61" t="s">
        <v>158</v>
      </c>
      <c r="N195" s="61"/>
      <c r="O195" s="96" t="s">
        <v>59</v>
      </c>
    </row>
    <row r="196" spans="1:15" x14ac:dyDescent="0.25">
      <c r="A196" s="84"/>
      <c r="B196" s="60" t="s">
        <v>40</v>
      </c>
      <c r="C196" s="61"/>
      <c r="D196" s="88" t="s">
        <v>28</v>
      </c>
      <c r="E196" s="61"/>
      <c r="F196" s="88" t="s">
        <v>159</v>
      </c>
      <c r="G196" s="22"/>
      <c r="H196" s="59"/>
      <c r="I196" s="59">
        <v>10000</v>
      </c>
      <c r="J196" s="22"/>
      <c r="K196" s="63">
        <v>0.5</v>
      </c>
      <c r="L196" s="61"/>
      <c r="M196" s="61" t="s">
        <v>88</v>
      </c>
      <c r="N196" s="61"/>
      <c r="O196" s="96" t="s">
        <v>59</v>
      </c>
    </row>
    <row r="197" spans="1:15" x14ac:dyDescent="0.25">
      <c r="A197" s="84"/>
      <c r="B197" s="60"/>
      <c r="C197" s="61"/>
      <c r="D197" s="88"/>
      <c r="E197" s="61"/>
      <c r="F197" s="88"/>
      <c r="G197" s="22"/>
      <c r="H197" s="59"/>
      <c r="I197" s="59"/>
      <c r="J197" s="22"/>
      <c r="K197" s="63"/>
      <c r="L197" s="61"/>
      <c r="M197" s="61"/>
      <c r="N197" s="61"/>
      <c r="O197" s="96"/>
    </row>
    <row r="198" spans="1:15" x14ac:dyDescent="0.25">
      <c r="A198" s="84"/>
      <c r="B198" s="60"/>
      <c r="C198" s="61"/>
      <c r="D198" s="88"/>
      <c r="E198" s="61"/>
      <c r="F198" s="88" t="s">
        <v>81</v>
      </c>
      <c r="G198" s="22"/>
      <c r="H198" s="59">
        <v>-17500</v>
      </c>
      <c r="I198" s="59">
        <v>-20900</v>
      </c>
      <c r="J198" s="22"/>
      <c r="K198" s="63"/>
      <c r="L198" s="61"/>
      <c r="M198" s="61"/>
      <c r="N198" s="61"/>
      <c r="O198" s="96"/>
    </row>
    <row r="199" spans="1:15" x14ac:dyDescent="0.25">
      <c r="A199" s="84"/>
      <c r="B199" s="60"/>
      <c r="C199" s="61"/>
      <c r="D199" s="88"/>
      <c r="E199" s="61"/>
      <c r="F199" s="88"/>
      <c r="G199" s="22"/>
      <c r="H199" s="59"/>
      <c r="I199" s="59"/>
      <c r="J199" s="22"/>
      <c r="K199" s="63"/>
      <c r="L199" s="61"/>
      <c r="M199" s="61"/>
      <c r="N199" s="61"/>
      <c r="O199" s="96"/>
    </row>
    <row r="200" spans="1:15" ht="13" x14ac:dyDescent="0.3">
      <c r="A200" s="84"/>
      <c r="B200" s="39" t="s">
        <v>39</v>
      </c>
      <c r="C200" s="40"/>
      <c r="D200" s="39"/>
      <c r="E200" s="40"/>
      <c r="F200" s="39"/>
      <c r="G200" s="41"/>
      <c r="H200" s="57">
        <v>479800</v>
      </c>
      <c r="I200" s="56"/>
      <c r="J200" s="41"/>
      <c r="K200" s="42"/>
      <c r="L200" s="43"/>
      <c r="M200" s="39"/>
      <c r="N200" s="40"/>
      <c r="O200" s="39"/>
    </row>
    <row r="201" spans="1:15" x14ac:dyDescent="0.25">
      <c r="A201" s="84"/>
      <c r="B201" s="19"/>
      <c r="C201" s="19"/>
      <c r="D201" s="19"/>
      <c r="E201" s="19"/>
      <c r="F201" s="19"/>
      <c r="G201" s="17"/>
      <c r="H201" s="23"/>
      <c r="I201" s="17"/>
      <c r="J201" s="17"/>
      <c r="K201" s="24"/>
      <c r="L201" s="18"/>
      <c r="M201" s="19"/>
      <c r="N201" s="19"/>
      <c r="O201" s="20"/>
    </row>
    <row r="202" spans="1:15" s="188" customFormat="1" ht="13" x14ac:dyDescent="0.3">
      <c r="A202" s="187"/>
      <c r="B202" s="186" t="s">
        <v>160</v>
      </c>
      <c r="C202" s="186"/>
      <c r="D202" s="186"/>
      <c r="E202" s="186"/>
      <c r="F202" s="186"/>
      <c r="G202" s="186"/>
      <c r="H202" s="542">
        <v>28819000</v>
      </c>
      <c r="I202" s="542"/>
      <c r="J202" s="186"/>
      <c r="K202" s="186"/>
      <c r="L202" s="186"/>
      <c r="M202" s="186"/>
      <c r="N202" s="186"/>
      <c r="O202" s="186"/>
    </row>
    <row r="203" spans="1:15" x14ac:dyDescent="0.25">
      <c r="A203" s="84"/>
      <c r="B203" s="16"/>
      <c r="C203" s="16"/>
      <c r="D203" s="16"/>
      <c r="E203" s="16"/>
      <c r="F203" s="16"/>
      <c r="G203" s="21"/>
      <c r="H203" s="17"/>
      <c r="I203" s="17"/>
      <c r="J203" s="17"/>
      <c r="K203" s="18"/>
      <c r="L203" s="18"/>
      <c r="M203" s="19"/>
      <c r="N203" s="19"/>
      <c r="O203" s="20"/>
    </row>
    <row r="204" spans="1:15" ht="12.75" customHeight="1" x14ac:dyDescent="0.3">
      <c r="A204" s="84"/>
      <c r="B204" s="44" t="s">
        <v>46</v>
      </c>
      <c r="C204" s="45"/>
      <c r="D204" s="44" t="s">
        <v>50</v>
      </c>
      <c r="E204" s="45"/>
      <c r="F204" s="44" t="s">
        <v>51</v>
      </c>
      <c r="G204" s="46"/>
      <c r="H204" s="47" t="s">
        <v>52</v>
      </c>
      <c r="I204" s="543" t="s">
        <v>53</v>
      </c>
      <c r="J204" s="46"/>
      <c r="K204" s="48" t="s">
        <v>54</v>
      </c>
      <c r="L204" s="49"/>
      <c r="M204" s="44" t="s">
        <v>55</v>
      </c>
      <c r="N204" s="45"/>
      <c r="O204" s="44" t="s">
        <v>56</v>
      </c>
    </row>
    <row r="205" spans="1:15" ht="13" x14ac:dyDescent="0.3">
      <c r="A205" s="84"/>
      <c r="B205" s="50"/>
      <c r="C205" s="51"/>
      <c r="D205" s="50"/>
      <c r="E205" s="51"/>
      <c r="F205" s="50"/>
      <c r="G205" s="52"/>
      <c r="H205" s="53"/>
      <c r="I205" s="544"/>
      <c r="J205" s="52"/>
      <c r="K205" s="54"/>
      <c r="L205" s="55"/>
      <c r="M205" s="50"/>
      <c r="N205" s="51"/>
      <c r="O205" s="50"/>
    </row>
    <row r="206" spans="1:15" x14ac:dyDescent="0.25">
      <c r="A206" s="84"/>
      <c r="B206" s="37" t="s">
        <v>40</v>
      </c>
      <c r="C206" s="22"/>
      <c r="D206" s="88" t="s">
        <v>35</v>
      </c>
      <c r="E206" s="61"/>
      <c r="F206" s="88" t="s">
        <v>35</v>
      </c>
      <c r="G206" s="22"/>
      <c r="H206" s="59"/>
      <c r="I206" s="59">
        <v>-3400000</v>
      </c>
      <c r="J206" s="22"/>
      <c r="K206" s="63">
        <v>0.2</v>
      </c>
      <c r="L206" s="61"/>
      <c r="M206" s="61" t="s">
        <v>75</v>
      </c>
      <c r="N206" s="61"/>
      <c r="O206" s="96" t="s">
        <v>64</v>
      </c>
    </row>
    <row r="207" spans="1:15" x14ac:dyDescent="0.25">
      <c r="A207" s="84"/>
      <c r="B207" s="37" t="s">
        <v>38</v>
      </c>
      <c r="C207" s="22"/>
      <c r="D207" s="88" t="s">
        <v>142</v>
      </c>
      <c r="E207" s="61"/>
      <c r="F207" s="34" t="s">
        <v>161</v>
      </c>
      <c r="G207" s="22"/>
      <c r="H207" s="59">
        <v>-56000</v>
      </c>
      <c r="I207" s="59"/>
      <c r="J207" s="22"/>
      <c r="K207" s="63">
        <v>1</v>
      </c>
      <c r="L207" s="61"/>
      <c r="M207" s="61" t="s">
        <v>75</v>
      </c>
      <c r="N207" s="61"/>
      <c r="O207" s="96" t="s">
        <v>64</v>
      </c>
    </row>
    <row r="208" spans="1:15" x14ac:dyDescent="0.25">
      <c r="A208" s="84"/>
      <c r="B208" s="37" t="s">
        <v>7</v>
      </c>
      <c r="C208" s="22"/>
      <c r="D208" s="88" t="s">
        <v>7</v>
      </c>
      <c r="E208" s="61"/>
      <c r="F208" s="91" t="s">
        <v>199</v>
      </c>
      <c r="G208" s="22"/>
      <c r="H208" s="59">
        <v>620000</v>
      </c>
      <c r="I208" s="59"/>
      <c r="J208" s="22"/>
      <c r="K208" s="63">
        <v>1</v>
      </c>
      <c r="L208" s="61"/>
      <c r="M208" s="61" t="s">
        <v>88</v>
      </c>
      <c r="N208" s="61"/>
      <c r="O208" s="96" t="s">
        <v>64</v>
      </c>
    </row>
    <row r="209" spans="1:15" x14ac:dyDescent="0.25">
      <c r="A209" s="84"/>
      <c r="B209" s="37" t="s">
        <v>162</v>
      </c>
      <c r="C209" s="22"/>
      <c r="D209" s="88" t="s">
        <v>7</v>
      </c>
      <c r="E209" s="61"/>
      <c r="F209" s="34" t="s">
        <v>163</v>
      </c>
      <c r="G209" s="22"/>
      <c r="H209" s="59"/>
      <c r="I209" s="59">
        <v>540000</v>
      </c>
      <c r="J209" s="22"/>
      <c r="K209" s="65">
        <v>0.42499999999999999</v>
      </c>
      <c r="L209" s="61"/>
      <c r="M209" s="61" t="s">
        <v>88</v>
      </c>
      <c r="N209" s="61"/>
      <c r="O209" s="96" t="s">
        <v>162</v>
      </c>
    </row>
    <row r="210" spans="1:15" x14ac:dyDescent="0.25">
      <c r="A210" s="84"/>
      <c r="B210" s="37" t="s">
        <v>7</v>
      </c>
      <c r="C210" s="22"/>
      <c r="D210" s="88" t="s">
        <v>7</v>
      </c>
      <c r="E210" s="61"/>
      <c r="F210" s="88" t="s">
        <v>26</v>
      </c>
      <c r="G210" s="22"/>
      <c r="H210" s="59"/>
      <c r="I210" s="59">
        <v>360000</v>
      </c>
      <c r="J210" s="22"/>
      <c r="K210" s="66" t="s">
        <v>201</v>
      </c>
      <c r="L210" s="61"/>
      <c r="M210" s="61" t="s">
        <v>58</v>
      </c>
      <c r="N210" s="61"/>
      <c r="O210" s="96" t="s">
        <v>64</v>
      </c>
    </row>
    <row r="211" spans="1:15" x14ac:dyDescent="0.25">
      <c r="A211" s="84"/>
      <c r="B211" s="37" t="s">
        <v>7</v>
      </c>
      <c r="C211" s="22"/>
      <c r="D211" s="88" t="s">
        <v>7</v>
      </c>
      <c r="E211" s="61"/>
      <c r="F211" s="88" t="s">
        <v>164</v>
      </c>
      <c r="G211" s="22"/>
      <c r="H211" s="59">
        <v>160000</v>
      </c>
      <c r="I211" s="59"/>
      <c r="J211" s="22"/>
      <c r="K211" s="63">
        <v>1</v>
      </c>
      <c r="L211" s="61"/>
      <c r="M211" s="61" t="s">
        <v>58</v>
      </c>
      <c r="N211" s="61"/>
      <c r="O211" s="96" t="s">
        <v>64</v>
      </c>
    </row>
    <row r="212" spans="1:15" x14ac:dyDescent="0.25">
      <c r="A212" s="84"/>
      <c r="B212" s="38" t="s">
        <v>38</v>
      </c>
      <c r="C212" s="22"/>
      <c r="D212" s="88" t="s">
        <v>22</v>
      </c>
      <c r="E212" s="61"/>
      <c r="F212" s="88" t="s">
        <v>150</v>
      </c>
      <c r="G212" s="22"/>
      <c r="H212" s="59"/>
      <c r="I212" s="59">
        <v>155200</v>
      </c>
      <c r="J212" s="22"/>
      <c r="K212" s="63">
        <v>0.5</v>
      </c>
      <c r="L212" s="61"/>
      <c r="M212" s="61" t="s">
        <v>58</v>
      </c>
      <c r="N212" s="61"/>
      <c r="O212" s="96" t="s">
        <v>64</v>
      </c>
    </row>
    <row r="213" spans="1:15" x14ac:dyDescent="0.25">
      <c r="A213" s="84"/>
      <c r="B213" s="37" t="s">
        <v>7</v>
      </c>
      <c r="C213" s="22"/>
      <c r="D213" s="88" t="s">
        <v>7</v>
      </c>
      <c r="E213" s="61"/>
      <c r="F213" s="88" t="s">
        <v>139</v>
      </c>
      <c r="G213" s="22"/>
      <c r="H213" s="59">
        <v>38100</v>
      </c>
      <c r="I213" s="59"/>
      <c r="J213" s="22"/>
      <c r="K213" s="63">
        <v>1</v>
      </c>
      <c r="L213" s="61"/>
      <c r="M213" s="61" t="s">
        <v>58</v>
      </c>
      <c r="N213" s="61"/>
      <c r="O213" s="83" t="s">
        <v>190</v>
      </c>
    </row>
    <row r="214" spans="1:15" x14ac:dyDescent="0.25">
      <c r="A214" s="84"/>
      <c r="B214" s="37" t="s">
        <v>4</v>
      </c>
      <c r="C214" s="22"/>
      <c r="D214" s="88" t="s">
        <v>60</v>
      </c>
      <c r="E214" s="61"/>
      <c r="F214" s="88" t="s">
        <v>87</v>
      </c>
      <c r="G214" s="22"/>
      <c r="H214" s="59"/>
      <c r="I214" s="59">
        <v>30000</v>
      </c>
      <c r="J214" s="22"/>
      <c r="K214" s="63">
        <v>0.5</v>
      </c>
      <c r="L214" s="61"/>
      <c r="M214" s="61" t="s">
        <v>58</v>
      </c>
      <c r="N214" s="61"/>
      <c r="O214" s="96" t="s">
        <v>59</v>
      </c>
    </row>
    <row r="215" spans="1:15" x14ac:dyDescent="0.25">
      <c r="A215" s="84"/>
      <c r="B215" s="37" t="s">
        <v>40</v>
      </c>
      <c r="C215" s="22"/>
      <c r="D215" s="88" t="s">
        <v>27</v>
      </c>
      <c r="E215" s="61"/>
      <c r="F215" s="88" t="s">
        <v>165</v>
      </c>
      <c r="G215" s="22"/>
      <c r="H215" s="59">
        <v>26300</v>
      </c>
      <c r="I215" s="59"/>
      <c r="J215" s="22"/>
      <c r="K215" s="63">
        <v>1</v>
      </c>
      <c r="L215" s="61"/>
      <c r="M215" s="61" t="s">
        <v>58</v>
      </c>
      <c r="N215" s="61"/>
      <c r="O215" s="96" t="s">
        <v>59</v>
      </c>
    </row>
    <row r="216" spans="1:15" x14ac:dyDescent="0.25">
      <c r="A216" s="84"/>
      <c r="B216" s="37" t="s">
        <v>162</v>
      </c>
      <c r="C216" s="22"/>
      <c r="D216" s="88" t="s">
        <v>31</v>
      </c>
      <c r="E216" s="61"/>
      <c r="F216" s="88" t="s">
        <v>166</v>
      </c>
      <c r="G216" s="22"/>
      <c r="H216" s="59"/>
      <c r="I216" s="59">
        <v>300000</v>
      </c>
      <c r="J216" s="22"/>
      <c r="K216" s="63">
        <v>0.6</v>
      </c>
      <c r="L216" s="61"/>
      <c r="M216" s="61" t="s">
        <v>62</v>
      </c>
      <c r="N216" s="61"/>
      <c r="O216" s="96" t="s">
        <v>162</v>
      </c>
    </row>
    <row r="217" spans="1:15" x14ac:dyDescent="0.25">
      <c r="A217" s="84"/>
      <c r="B217" s="37" t="s">
        <v>4</v>
      </c>
      <c r="C217" s="22"/>
      <c r="D217" s="88" t="s">
        <v>10</v>
      </c>
      <c r="E217" s="61"/>
      <c r="F217" s="91" t="s">
        <v>200</v>
      </c>
      <c r="G217" s="22"/>
      <c r="H217" s="59">
        <v>261600</v>
      </c>
      <c r="I217" s="59"/>
      <c r="J217" s="22"/>
      <c r="K217" s="63">
        <v>1</v>
      </c>
      <c r="L217" s="61"/>
      <c r="M217" s="61" t="s">
        <v>62</v>
      </c>
      <c r="N217" s="61"/>
      <c r="O217" s="83" t="s">
        <v>189</v>
      </c>
    </row>
    <row r="218" spans="1:15" x14ac:dyDescent="0.25">
      <c r="A218" s="84"/>
      <c r="B218" s="37"/>
      <c r="C218" s="22"/>
      <c r="D218" s="88"/>
      <c r="E218" s="61"/>
      <c r="F218" s="88"/>
      <c r="G218" s="22"/>
      <c r="H218" s="59"/>
      <c r="I218" s="59"/>
      <c r="J218" s="22"/>
      <c r="K218" s="63"/>
      <c r="L218" s="61"/>
      <c r="M218" s="61"/>
      <c r="N218" s="61"/>
      <c r="O218" s="96"/>
    </row>
    <row r="219" spans="1:15" x14ac:dyDescent="0.25">
      <c r="A219" s="84"/>
      <c r="B219" s="37"/>
      <c r="C219" s="22"/>
      <c r="D219" s="88"/>
      <c r="E219" s="61"/>
      <c r="F219" s="88" t="s">
        <v>81</v>
      </c>
      <c r="G219" s="22"/>
      <c r="H219" s="59">
        <v>-18200</v>
      </c>
      <c r="I219" s="59">
        <v>13000</v>
      </c>
      <c r="J219" s="22"/>
      <c r="K219" s="63"/>
      <c r="L219" s="61"/>
      <c r="M219" s="61"/>
      <c r="N219" s="61"/>
      <c r="O219" s="96"/>
    </row>
    <row r="220" spans="1:15" x14ac:dyDescent="0.25">
      <c r="A220" s="84"/>
      <c r="B220" s="37"/>
      <c r="C220" s="22"/>
      <c r="D220" s="88"/>
      <c r="E220" s="61"/>
      <c r="F220" s="88"/>
      <c r="G220" s="22"/>
      <c r="H220" s="59"/>
      <c r="I220" s="59"/>
      <c r="J220" s="22"/>
      <c r="K220" s="63"/>
      <c r="L220" s="61"/>
      <c r="M220" s="61"/>
      <c r="N220" s="61"/>
      <c r="O220" s="96"/>
    </row>
    <row r="221" spans="1:15" ht="13" x14ac:dyDescent="0.3">
      <c r="A221" s="84"/>
      <c r="B221" s="39" t="s">
        <v>39</v>
      </c>
      <c r="C221" s="40"/>
      <c r="D221" s="39"/>
      <c r="E221" s="40"/>
      <c r="F221" s="39"/>
      <c r="G221" s="41"/>
      <c r="H221" s="545">
        <v>-970000</v>
      </c>
      <c r="I221" s="545"/>
      <c r="J221" s="41"/>
      <c r="K221" s="39"/>
      <c r="L221" s="43"/>
      <c r="M221" s="39"/>
      <c r="N221" s="40"/>
      <c r="O221" s="39"/>
    </row>
    <row r="222" spans="1:15" x14ac:dyDescent="0.25">
      <c r="A222" s="84"/>
      <c r="B222" s="19"/>
      <c r="C222" s="19"/>
      <c r="D222" s="19"/>
      <c r="E222" s="19"/>
      <c r="F222" s="19"/>
      <c r="G222" s="17"/>
      <c r="H222" s="23"/>
      <c r="I222" s="17"/>
      <c r="J222" s="17"/>
      <c r="K222" s="24"/>
      <c r="L222" s="18"/>
      <c r="M222" s="19"/>
      <c r="N222" s="19"/>
      <c r="O222" s="20"/>
    </row>
    <row r="223" spans="1:15" s="188" customFormat="1" ht="13" x14ac:dyDescent="0.3">
      <c r="A223" s="187"/>
      <c r="B223" s="186" t="s">
        <v>167</v>
      </c>
      <c r="C223" s="186"/>
      <c r="D223" s="186"/>
      <c r="E223" s="186"/>
      <c r="F223" s="186"/>
      <c r="G223" s="186"/>
      <c r="H223" s="542">
        <v>27849000</v>
      </c>
      <c r="I223" s="542"/>
      <c r="J223" s="186"/>
      <c r="K223" s="186"/>
      <c r="L223" s="186"/>
      <c r="M223" s="186"/>
      <c r="N223" s="186"/>
      <c r="O223" s="186"/>
    </row>
    <row r="224" spans="1:15" x14ac:dyDescent="0.25">
      <c r="A224" s="84"/>
      <c r="B224" s="16"/>
      <c r="C224" s="16"/>
      <c r="D224" s="16"/>
      <c r="E224" s="16"/>
      <c r="F224" s="16"/>
      <c r="G224" s="21"/>
      <c r="H224" s="17"/>
      <c r="I224" s="17"/>
      <c r="J224" s="17"/>
      <c r="K224" s="18"/>
      <c r="L224" s="18"/>
      <c r="M224" s="19"/>
      <c r="N224" s="19"/>
      <c r="O224" s="20"/>
    </row>
    <row r="225" spans="1:15" ht="12.75" customHeight="1" x14ac:dyDescent="0.3">
      <c r="A225" s="84"/>
      <c r="B225" s="44" t="s">
        <v>46</v>
      </c>
      <c r="C225" s="45"/>
      <c r="D225" s="44" t="s">
        <v>50</v>
      </c>
      <c r="E225" s="45"/>
      <c r="F225" s="44" t="s">
        <v>51</v>
      </c>
      <c r="G225" s="46"/>
      <c r="H225" s="47" t="s">
        <v>52</v>
      </c>
      <c r="I225" s="543" t="s">
        <v>53</v>
      </c>
      <c r="J225" s="46"/>
      <c r="K225" s="48" t="s">
        <v>54</v>
      </c>
      <c r="L225" s="49"/>
      <c r="M225" s="44" t="s">
        <v>55</v>
      </c>
      <c r="N225" s="45"/>
      <c r="O225" s="44" t="s">
        <v>56</v>
      </c>
    </row>
    <row r="226" spans="1:15" ht="13" x14ac:dyDescent="0.3">
      <c r="A226" s="84"/>
      <c r="B226" s="50"/>
      <c r="C226" s="51"/>
      <c r="D226" s="50"/>
      <c r="E226" s="51"/>
      <c r="F226" s="50"/>
      <c r="G226" s="52"/>
      <c r="H226" s="53"/>
      <c r="I226" s="544"/>
      <c r="J226" s="52"/>
      <c r="K226" s="54"/>
      <c r="L226" s="55"/>
      <c r="M226" s="50"/>
      <c r="N226" s="51"/>
      <c r="O226" s="50"/>
    </row>
    <row r="227" spans="1:15" x14ac:dyDescent="0.25">
      <c r="A227" s="84"/>
      <c r="B227" s="60" t="s">
        <v>7</v>
      </c>
      <c r="C227" s="61"/>
      <c r="D227" s="88" t="s">
        <v>7</v>
      </c>
      <c r="E227" s="61"/>
      <c r="F227" s="91" t="s">
        <v>196</v>
      </c>
      <c r="G227" s="22"/>
      <c r="H227" s="59">
        <v>220000</v>
      </c>
      <c r="I227" s="59"/>
      <c r="J227" s="22"/>
      <c r="K227" s="63">
        <v>1</v>
      </c>
      <c r="L227" s="61"/>
      <c r="M227" s="61" t="s">
        <v>58</v>
      </c>
      <c r="N227" s="61"/>
      <c r="O227" s="96" t="s">
        <v>64</v>
      </c>
    </row>
    <row r="228" spans="1:15" x14ac:dyDescent="0.25">
      <c r="A228" s="84"/>
      <c r="B228" s="60" t="s">
        <v>4</v>
      </c>
      <c r="C228" s="61"/>
      <c r="D228" s="88" t="s">
        <v>60</v>
      </c>
      <c r="E228" s="61"/>
      <c r="F228" s="34" t="s">
        <v>115</v>
      </c>
      <c r="G228" s="22"/>
      <c r="H228" s="59">
        <v>55600</v>
      </c>
      <c r="I228" s="59"/>
      <c r="J228" s="22"/>
      <c r="K228" s="63">
        <v>1</v>
      </c>
      <c r="L228" s="61"/>
      <c r="M228" s="61" t="s">
        <v>58</v>
      </c>
      <c r="N228" s="61"/>
      <c r="O228" s="96" t="s">
        <v>59</v>
      </c>
    </row>
    <row r="229" spans="1:15" x14ac:dyDescent="0.25">
      <c r="A229" s="84"/>
      <c r="B229" s="60" t="s">
        <v>4</v>
      </c>
      <c r="C229" s="61"/>
      <c r="D229" s="88" t="s">
        <v>16</v>
      </c>
      <c r="E229" s="61"/>
      <c r="F229" s="88" t="s">
        <v>65</v>
      </c>
      <c r="G229" s="22"/>
      <c r="H229" s="59"/>
      <c r="I229" s="59">
        <v>15000</v>
      </c>
      <c r="J229" s="22"/>
      <c r="K229" s="63">
        <v>0.49</v>
      </c>
      <c r="L229" s="61"/>
      <c r="M229" s="61" t="s">
        <v>58</v>
      </c>
      <c r="N229" s="61"/>
      <c r="O229" s="96" t="s">
        <v>59</v>
      </c>
    </row>
    <row r="230" spans="1:15" x14ac:dyDescent="0.25">
      <c r="A230" s="84"/>
      <c r="B230" s="60" t="s">
        <v>38</v>
      </c>
      <c r="C230" s="61"/>
      <c r="D230" s="88" t="s">
        <v>19</v>
      </c>
      <c r="E230" s="61"/>
      <c r="F230" s="34" t="s">
        <v>168</v>
      </c>
      <c r="G230" s="22"/>
      <c r="H230" s="59">
        <v>7500</v>
      </c>
      <c r="I230" s="59"/>
      <c r="J230" s="22"/>
      <c r="K230" s="63">
        <v>1</v>
      </c>
      <c r="L230" s="61"/>
      <c r="M230" s="61" t="s">
        <v>58</v>
      </c>
      <c r="N230" s="61"/>
      <c r="O230" s="96" t="s">
        <v>59</v>
      </c>
    </row>
    <row r="231" spans="1:15" x14ac:dyDescent="0.25">
      <c r="A231" s="84"/>
      <c r="B231" s="60" t="s">
        <v>38</v>
      </c>
      <c r="C231" s="61"/>
      <c r="D231" s="88" t="s">
        <v>68</v>
      </c>
      <c r="E231" s="61"/>
      <c r="F231" s="88" t="s">
        <v>69</v>
      </c>
      <c r="G231" s="22"/>
      <c r="H231" s="59"/>
      <c r="I231" s="59">
        <v>611000</v>
      </c>
      <c r="J231" s="22"/>
      <c r="K231" s="64">
        <v>0.33329999999999999</v>
      </c>
      <c r="L231" s="61"/>
      <c r="M231" s="61" t="s">
        <v>58</v>
      </c>
      <c r="N231" s="61"/>
      <c r="O231" s="96" t="s">
        <v>64</v>
      </c>
    </row>
    <row r="232" spans="1:15" x14ac:dyDescent="0.25">
      <c r="A232" s="84"/>
      <c r="B232" s="60" t="s">
        <v>7</v>
      </c>
      <c r="C232" s="61"/>
      <c r="D232" s="88" t="s">
        <v>7</v>
      </c>
      <c r="E232" s="61"/>
      <c r="F232" s="91" t="s">
        <v>197</v>
      </c>
      <c r="G232" s="22"/>
      <c r="H232" s="59">
        <v>362000</v>
      </c>
      <c r="I232" s="59"/>
      <c r="J232" s="22"/>
      <c r="K232" s="63">
        <v>1</v>
      </c>
      <c r="L232" s="61"/>
      <c r="M232" s="61" t="s">
        <v>58</v>
      </c>
      <c r="N232" s="61"/>
      <c r="O232" s="96" t="s">
        <v>64</v>
      </c>
    </row>
    <row r="233" spans="1:15" x14ac:dyDescent="0.25">
      <c r="A233" s="84"/>
      <c r="B233" s="34" t="s">
        <v>40</v>
      </c>
      <c r="C233" s="61"/>
      <c r="D233" s="88" t="s">
        <v>31</v>
      </c>
      <c r="E233" s="61"/>
      <c r="F233" s="88" t="s">
        <v>166</v>
      </c>
      <c r="G233" s="22"/>
      <c r="H233" s="59">
        <v>15800</v>
      </c>
      <c r="I233" s="59"/>
      <c r="J233" s="22"/>
      <c r="K233" s="63">
        <v>1</v>
      </c>
      <c r="L233" s="61"/>
      <c r="M233" s="61" t="s">
        <v>58</v>
      </c>
      <c r="N233" s="61"/>
      <c r="O233" s="96" t="s">
        <v>59</v>
      </c>
    </row>
    <row r="234" spans="1:15" x14ac:dyDescent="0.25">
      <c r="A234" s="84"/>
      <c r="B234" s="60" t="s">
        <v>7</v>
      </c>
      <c r="C234" s="61"/>
      <c r="D234" s="88" t="s">
        <v>7</v>
      </c>
      <c r="E234" s="61"/>
      <c r="F234" s="88" t="s">
        <v>139</v>
      </c>
      <c r="G234" s="22"/>
      <c r="H234" s="59">
        <v>-52000</v>
      </c>
      <c r="I234" s="59"/>
      <c r="J234" s="22"/>
      <c r="K234" s="63">
        <v>1</v>
      </c>
      <c r="L234" s="61"/>
      <c r="M234" s="61" t="s">
        <v>72</v>
      </c>
      <c r="N234" s="61"/>
      <c r="O234" s="96" t="s">
        <v>85</v>
      </c>
    </row>
    <row r="235" spans="1:15" ht="13" x14ac:dyDescent="0.3">
      <c r="A235" s="84"/>
      <c r="B235" s="60" t="s">
        <v>40</v>
      </c>
      <c r="C235" s="61"/>
      <c r="D235" s="88" t="s">
        <v>27</v>
      </c>
      <c r="E235" s="61"/>
      <c r="F235" s="91" t="s">
        <v>198</v>
      </c>
      <c r="G235" s="22"/>
      <c r="H235" s="59">
        <v>-47500</v>
      </c>
      <c r="I235" s="59"/>
      <c r="J235" s="22"/>
      <c r="K235" s="63">
        <v>1</v>
      </c>
      <c r="L235" s="61"/>
      <c r="M235" s="61" t="s">
        <v>169</v>
      </c>
      <c r="N235" s="61"/>
      <c r="O235" s="96" t="s">
        <v>59</v>
      </c>
    </row>
    <row r="236" spans="1:15" x14ac:dyDescent="0.25">
      <c r="A236" s="84"/>
      <c r="B236" s="60" t="s">
        <v>4</v>
      </c>
      <c r="C236" s="61"/>
      <c r="D236" s="88" t="s">
        <v>60</v>
      </c>
      <c r="E236" s="61"/>
      <c r="F236" s="88" t="s">
        <v>101</v>
      </c>
      <c r="G236" s="22"/>
      <c r="H236" s="59"/>
      <c r="I236" s="59">
        <v>16000</v>
      </c>
      <c r="J236" s="22"/>
      <c r="K236" s="63">
        <v>0.5</v>
      </c>
      <c r="L236" s="61"/>
      <c r="M236" s="61" t="s">
        <v>58</v>
      </c>
      <c r="N236" s="61"/>
      <c r="O236" s="96" t="s">
        <v>59</v>
      </c>
    </row>
    <row r="237" spans="1:15" x14ac:dyDescent="0.25">
      <c r="A237" s="84"/>
      <c r="B237" s="60" t="s">
        <v>4</v>
      </c>
      <c r="C237" s="61"/>
      <c r="D237" s="88" t="s">
        <v>60</v>
      </c>
      <c r="E237" s="61"/>
      <c r="F237" s="88" t="s">
        <v>61</v>
      </c>
      <c r="G237" s="22"/>
      <c r="H237" s="59"/>
      <c r="I237" s="59">
        <v>95300</v>
      </c>
      <c r="J237" s="22"/>
      <c r="K237" s="63">
        <v>0.5</v>
      </c>
      <c r="L237" s="61"/>
      <c r="M237" s="61" t="s">
        <v>88</v>
      </c>
      <c r="N237" s="61"/>
      <c r="O237" s="96" t="s">
        <v>59</v>
      </c>
    </row>
    <row r="238" spans="1:15" x14ac:dyDescent="0.25">
      <c r="A238" s="84"/>
      <c r="B238" s="60" t="s">
        <v>7</v>
      </c>
      <c r="C238" s="61"/>
      <c r="D238" s="88" t="s">
        <v>7</v>
      </c>
      <c r="E238" s="61"/>
      <c r="F238" s="88" t="s">
        <v>170</v>
      </c>
      <c r="G238" s="22"/>
      <c r="H238" s="59"/>
      <c r="I238" s="59">
        <v>660000</v>
      </c>
      <c r="J238" s="22"/>
      <c r="K238" s="63">
        <v>0.5</v>
      </c>
      <c r="L238" s="61"/>
      <c r="M238" s="61" t="s">
        <v>88</v>
      </c>
      <c r="N238" s="61"/>
      <c r="O238" s="96" t="s">
        <v>64</v>
      </c>
    </row>
    <row r="239" spans="1:15" x14ac:dyDescent="0.25">
      <c r="A239" s="84"/>
      <c r="B239" s="60" t="s">
        <v>38</v>
      </c>
      <c r="C239" s="61"/>
      <c r="D239" s="88" t="s">
        <v>23</v>
      </c>
      <c r="E239" s="61"/>
      <c r="F239" s="88" t="s">
        <v>141</v>
      </c>
      <c r="G239" s="22"/>
      <c r="H239" s="59">
        <v>60000</v>
      </c>
      <c r="I239" s="59"/>
      <c r="J239" s="22"/>
      <c r="K239" s="63">
        <v>1</v>
      </c>
      <c r="L239" s="61"/>
      <c r="M239" s="61" t="s">
        <v>62</v>
      </c>
      <c r="N239" s="61"/>
      <c r="O239" s="96" t="s">
        <v>64</v>
      </c>
    </row>
    <row r="240" spans="1:15" x14ac:dyDescent="0.25">
      <c r="A240" s="84"/>
      <c r="B240" s="60"/>
      <c r="C240" s="61"/>
      <c r="D240" s="88"/>
      <c r="E240" s="61"/>
      <c r="F240" s="88"/>
      <c r="G240" s="22"/>
      <c r="H240" s="59"/>
      <c r="I240" s="59"/>
      <c r="J240" s="22"/>
      <c r="K240" s="63"/>
      <c r="L240" s="61"/>
      <c r="M240" s="61"/>
      <c r="N240" s="61"/>
      <c r="O240" s="96"/>
    </row>
    <row r="241" spans="1:15" x14ac:dyDescent="0.25">
      <c r="A241" s="84"/>
      <c r="B241" s="60"/>
      <c r="C241" s="61"/>
      <c r="D241" s="88"/>
      <c r="E241" s="61"/>
      <c r="F241" s="88" t="s">
        <v>81</v>
      </c>
      <c r="G241" s="22"/>
      <c r="H241" s="59">
        <v>5100</v>
      </c>
      <c r="I241" s="59">
        <v>2500</v>
      </c>
      <c r="J241" s="22"/>
      <c r="K241" s="63"/>
      <c r="L241" s="61"/>
      <c r="M241" s="61"/>
      <c r="N241" s="61"/>
      <c r="O241" s="96"/>
    </row>
    <row r="242" spans="1:15" x14ac:dyDescent="0.25">
      <c r="A242" s="84"/>
      <c r="B242" s="60"/>
      <c r="C242" s="61"/>
      <c r="D242" s="88"/>
      <c r="E242" s="61"/>
      <c r="F242" s="88"/>
      <c r="G242" s="22"/>
      <c r="H242" s="59"/>
      <c r="I242" s="59"/>
      <c r="J242" s="22"/>
      <c r="K242" s="63"/>
      <c r="L242" s="61"/>
      <c r="M242" s="61"/>
      <c r="N242" s="61"/>
      <c r="O242" s="96"/>
    </row>
    <row r="243" spans="1:15" ht="13" x14ac:dyDescent="0.3">
      <c r="A243" s="84"/>
      <c r="B243" s="39" t="s">
        <v>39</v>
      </c>
      <c r="C243" s="40"/>
      <c r="D243" s="39"/>
      <c r="E243" s="40"/>
      <c r="F243" s="39"/>
      <c r="G243" s="41"/>
      <c r="H243" s="545">
        <v>2026300</v>
      </c>
      <c r="I243" s="545"/>
      <c r="J243" s="41"/>
      <c r="K243" s="39"/>
      <c r="L243" s="43"/>
      <c r="M243" s="39"/>
      <c r="N243" s="40"/>
      <c r="O243" s="39"/>
    </row>
    <row r="244" spans="1:15" x14ac:dyDescent="0.25">
      <c r="A244" s="84"/>
      <c r="B244" s="16"/>
      <c r="C244" s="16"/>
      <c r="D244" s="16"/>
      <c r="E244" s="16"/>
      <c r="F244" s="16"/>
      <c r="G244" s="21"/>
      <c r="H244" s="17"/>
      <c r="I244" s="17"/>
      <c r="J244" s="17"/>
      <c r="K244" s="18"/>
      <c r="L244" s="18"/>
      <c r="M244" s="19"/>
      <c r="N244" s="19"/>
      <c r="O244" s="20"/>
    </row>
    <row r="245" spans="1:15" s="188" customFormat="1" ht="13" x14ac:dyDescent="0.3">
      <c r="A245" s="187"/>
      <c r="B245" s="186" t="s">
        <v>171</v>
      </c>
      <c r="C245" s="186"/>
      <c r="D245" s="186"/>
      <c r="E245" s="186"/>
      <c r="F245" s="186"/>
      <c r="G245" s="186"/>
      <c r="H245" s="542">
        <v>29875300</v>
      </c>
      <c r="I245" s="542"/>
      <c r="J245" s="186"/>
      <c r="K245" s="186"/>
      <c r="L245" s="186"/>
      <c r="M245" s="186"/>
      <c r="N245" s="186"/>
      <c r="O245" s="186"/>
    </row>
    <row r="246" spans="1:15" x14ac:dyDescent="0.25">
      <c r="A246" s="84"/>
      <c r="B246" s="16"/>
      <c r="C246" s="16"/>
      <c r="D246" s="16"/>
      <c r="E246" s="16"/>
      <c r="F246" s="16"/>
      <c r="G246" s="21"/>
      <c r="H246" s="17"/>
      <c r="I246" s="17"/>
      <c r="J246" s="17"/>
      <c r="K246" s="18"/>
      <c r="L246" s="18"/>
      <c r="M246" s="19"/>
      <c r="N246" s="19"/>
      <c r="O246" s="20"/>
    </row>
    <row r="247" spans="1:15" ht="12.75" customHeight="1" x14ac:dyDescent="0.3">
      <c r="A247" s="84"/>
      <c r="B247" s="44" t="s">
        <v>46</v>
      </c>
      <c r="C247" s="45"/>
      <c r="D247" s="44" t="s">
        <v>50</v>
      </c>
      <c r="E247" s="45"/>
      <c r="F247" s="44" t="s">
        <v>51</v>
      </c>
      <c r="G247" s="46"/>
      <c r="H247" s="47" t="s">
        <v>52</v>
      </c>
      <c r="I247" s="543" t="s">
        <v>53</v>
      </c>
      <c r="J247" s="46"/>
      <c r="K247" s="48" t="s">
        <v>54</v>
      </c>
      <c r="L247" s="49"/>
      <c r="M247" s="44" t="s">
        <v>55</v>
      </c>
      <c r="N247" s="45"/>
      <c r="O247" s="44" t="s">
        <v>56</v>
      </c>
    </row>
    <row r="248" spans="1:15" ht="13" x14ac:dyDescent="0.3">
      <c r="A248" s="84"/>
      <c r="B248" s="50"/>
      <c r="C248" s="51"/>
      <c r="D248" s="50"/>
      <c r="E248" s="51"/>
      <c r="F248" s="50"/>
      <c r="G248" s="52"/>
      <c r="H248" s="53"/>
      <c r="I248" s="544"/>
      <c r="J248" s="52"/>
      <c r="K248" s="54"/>
      <c r="L248" s="55"/>
      <c r="M248" s="50"/>
      <c r="N248" s="51"/>
      <c r="O248" s="50"/>
    </row>
    <row r="249" spans="1:15" x14ac:dyDescent="0.25">
      <c r="A249" s="84"/>
      <c r="B249" s="60" t="s">
        <v>4</v>
      </c>
      <c r="C249" s="61"/>
      <c r="D249" s="88" t="s">
        <v>15</v>
      </c>
      <c r="E249" s="61"/>
      <c r="F249" s="88" t="s">
        <v>135</v>
      </c>
      <c r="G249" s="22"/>
      <c r="H249" s="59">
        <v>50000</v>
      </c>
      <c r="I249" s="59"/>
      <c r="J249" s="22"/>
      <c r="K249" s="317">
        <v>0.69499999999999995</v>
      </c>
      <c r="L249" s="22"/>
      <c r="M249" s="61" t="s">
        <v>58</v>
      </c>
      <c r="N249" s="61"/>
      <c r="O249" s="96" t="s">
        <v>59</v>
      </c>
    </row>
    <row r="250" spans="1:15" x14ac:dyDescent="0.25">
      <c r="A250" s="84"/>
      <c r="B250" s="60" t="s">
        <v>4</v>
      </c>
      <c r="C250" s="61"/>
      <c r="D250" s="88" t="s">
        <v>15</v>
      </c>
      <c r="E250" s="61"/>
      <c r="F250" s="34" t="s">
        <v>135</v>
      </c>
      <c r="G250" s="22"/>
      <c r="H250" s="59">
        <v>50200</v>
      </c>
      <c r="I250" s="59"/>
      <c r="J250" s="22"/>
      <c r="K250" s="317">
        <v>0.69499999999999995</v>
      </c>
      <c r="L250" s="22"/>
      <c r="M250" s="61" t="s">
        <v>58</v>
      </c>
      <c r="N250" s="61"/>
      <c r="O250" s="96" t="s">
        <v>59</v>
      </c>
    </row>
    <row r="251" spans="1:15" x14ac:dyDescent="0.25">
      <c r="A251" s="84"/>
      <c r="B251" s="60" t="s">
        <v>7</v>
      </c>
      <c r="C251" s="61"/>
      <c r="D251" s="88" t="s">
        <v>7</v>
      </c>
      <c r="E251" s="61"/>
      <c r="F251" s="91" t="s">
        <v>191</v>
      </c>
      <c r="G251" s="22"/>
      <c r="H251" s="59">
        <v>20000</v>
      </c>
      <c r="I251" s="59"/>
      <c r="J251" s="22"/>
      <c r="K251" s="95">
        <v>1</v>
      </c>
      <c r="L251" s="22"/>
      <c r="M251" s="61" t="s">
        <v>58</v>
      </c>
      <c r="N251" s="61"/>
      <c r="O251" s="96" t="s">
        <v>59</v>
      </c>
    </row>
    <row r="252" spans="1:15" x14ac:dyDescent="0.25">
      <c r="A252" s="84"/>
      <c r="B252" s="60" t="s">
        <v>38</v>
      </c>
      <c r="C252" s="61"/>
      <c r="D252" s="88" t="s">
        <v>22</v>
      </c>
      <c r="E252" s="61"/>
      <c r="F252" s="34" t="s">
        <v>150</v>
      </c>
      <c r="G252" s="22"/>
      <c r="H252" s="59"/>
      <c r="I252" s="59">
        <v>18800</v>
      </c>
      <c r="J252" s="22"/>
      <c r="K252" s="95">
        <v>0.5</v>
      </c>
      <c r="L252" s="22"/>
      <c r="M252" s="61" t="s">
        <v>58</v>
      </c>
      <c r="N252" s="61"/>
      <c r="O252" s="96" t="s">
        <v>59</v>
      </c>
    </row>
    <row r="253" spans="1:15" x14ac:dyDescent="0.25">
      <c r="A253" s="84"/>
      <c r="B253" s="60" t="s">
        <v>4</v>
      </c>
      <c r="C253" s="61"/>
      <c r="D253" s="88" t="s">
        <v>60</v>
      </c>
      <c r="E253" s="61"/>
      <c r="F253" s="91" t="s">
        <v>195</v>
      </c>
      <c r="G253" s="22"/>
      <c r="H253" s="59"/>
      <c r="I253" s="59">
        <v>240000</v>
      </c>
      <c r="J253" s="22"/>
      <c r="K253" s="318">
        <v>0.5</v>
      </c>
      <c r="L253" s="22"/>
      <c r="M253" s="61" t="s">
        <v>88</v>
      </c>
      <c r="N253" s="61"/>
      <c r="O253" s="96" t="s">
        <v>172</v>
      </c>
    </row>
    <row r="254" spans="1:15" x14ac:dyDescent="0.25">
      <c r="A254" s="84"/>
      <c r="B254" s="60" t="s">
        <v>38</v>
      </c>
      <c r="C254" s="61"/>
      <c r="D254" s="88" t="s">
        <v>22</v>
      </c>
      <c r="E254" s="61"/>
      <c r="F254" s="88" t="s">
        <v>173</v>
      </c>
      <c r="G254" s="22"/>
      <c r="H254" s="59">
        <v>403000</v>
      </c>
      <c r="I254" s="59"/>
      <c r="J254" s="22"/>
      <c r="K254" s="95">
        <v>0.8</v>
      </c>
      <c r="L254" s="22"/>
      <c r="M254" s="61" t="s">
        <v>88</v>
      </c>
      <c r="N254" s="61"/>
      <c r="O254" s="96" t="s">
        <v>64</v>
      </c>
    </row>
    <row r="255" spans="1:15" x14ac:dyDescent="0.25">
      <c r="A255" s="84"/>
      <c r="B255" s="34" t="s">
        <v>38</v>
      </c>
      <c r="C255" s="61"/>
      <c r="D255" s="88" t="s">
        <v>23</v>
      </c>
      <c r="E255" s="61"/>
      <c r="F255" s="88" t="s">
        <v>141</v>
      </c>
      <c r="G255" s="22"/>
      <c r="H255" s="59">
        <v>100000</v>
      </c>
      <c r="I255" s="59"/>
      <c r="J255" s="22"/>
      <c r="K255" s="95">
        <v>1</v>
      </c>
      <c r="L255" s="22"/>
      <c r="M255" s="61" t="s">
        <v>62</v>
      </c>
      <c r="N255" s="61"/>
      <c r="O255" s="96" t="s">
        <v>64</v>
      </c>
    </row>
    <row r="256" spans="1:15" x14ac:dyDescent="0.25">
      <c r="A256" s="84"/>
      <c r="B256" s="34" t="s">
        <v>38</v>
      </c>
      <c r="C256" s="61"/>
      <c r="D256" s="88" t="s">
        <v>186</v>
      </c>
      <c r="E256" s="61"/>
      <c r="F256" s="91" t="s">
        <v>33</v>
      </c>
      <c r="G256" s="22"/>
      <c r="H256" s="59"/>
      <c r="I256" s="59">
        <v>128200</v>
      </c>
      <c r="J256" s="22"/>
      <c r="K256" s="95" t="s">
        <v>106</v>
      </c>
      <c r="L256" s="22"/>
      <c r="M256" s="61" t="s">
        <v>58</v>
      </c>
      <c r="N256" s="61"/>
      <c r="O256" s="96" t="s">
        <v>59</v>
      </c>
    </row>
    <row r="257" spans="1:15" x14ac:dyDescent="0.25">
      <c r="A257" s="84"/>
      <c r="B257" s="60" t="s">
        <v>7</v>
      </c>
      <c r="C257" s="61"/>
      <c r="D257" s="88" t="s">
        <v>7</v>
      </c>
      <c r="E257" s="61"/>
      <c r="F257" s="91" t="s">
        <v>192</v>
      </c>
      <c r="G257" s="22"/>
      <c r="H257" s="59">
        <v>-75000</v>
      </c>
      <c r="I257" s="59"/>
      <c r="J257" s="22"/>
      <c r="K257" s="95">
        <v>1</v>
      </c>
      <c r="L257" s="22"/>
      <c r="M257" s="61" t="s">
        <v>75</v>
      </c>
      <c r="N257" s="61"/>
      <c r="O257" s="96" t="s">
        <v>64</v>
      </c>
    </row>
    <row r="258" spans="1:15" x14ac:dyDescent="0.25">
      <c r="A258" s="84"/>
      <c r="B258" s="60" t="s">
        <v>4</v>
      </c>
      <c r="C258" s="61"/>
      <c r="D258" s="88" t="s">
        <v>60</v>
      </c>
      <c r="E258" s="61"/>
      <c r="F258" s="88" t="s">
        <v>174</v>
      </c>
      <c r="G258" s="22"/>
      <c r="H258" s="59"/>
      <c r="I258" s="59">
        <v>-206500</v>
      </c>
      <c r="J258" s="22"/>
      <c r="K258" s="95">
        <v>0.4</v>
      </c>
      <c r="L258" s="22"/>
      <c r="M258" s="61" t="s">
        <v>75</v>
      </c>
      <c r="N258" s="61"/>
      <c r="O258" s="96" t="s">
        <v>67</v>
      </c>
    </row>
    <row r="259" spans="1:15" x14ac:dyDescent="0.25">
      <c r="A259" s="84"/>
      <c r="B259" s="60" t="s">
        <v>4</v>
      </c>
      <c r="C259" s="61"/>
      <c r="D259" s="88" t="s">
        <v>14</v>
      </c>
      <c r="E259" s="61"/>
      <c r="F259" s="88" t="s">
        <v>124</v>
      </c>
      <c r="G259" s="22"/>
      <c r="H259" s="59">
        <v>-20200</v>
      </c>
      <c r="I259" s="59"/>
      <c r="J259" s="22"/>
      <c r="K259" s="95">
        <v>1</v>
      </c>
      <c r="L259" s="22"/>
      <c r="M259" s="61" t="s">
        <v>75</v>
      </c>
      <c r="N259" s="61"/>
      <c r="O259" s="96" t="s">
        <v>59</v>
      </c>
    </row>
    <row r="260" spans="1:15" x14ac:dyDescent="0.25">
      <c r="A260" s="84"/>
      <c r="B260" s="60" t="s">
        <v>40</v>
      </c>
      <c r="C260" s="61"/>
      <c r="D260" s="88" t="s">
        <v>37</v>
      </c>
      <c r="E260" s="61"/>
      <c r="F260" s="88" t="s">
        <v>128</v>
      </c>
      <c r="G260" s="22"/>
      <c r="H260" s="59">
        <v>-50900</v>
      </c>
      <c r="I260" s="59"/>
      <c r="J260" s="22"/>
      <c r="K260" s="95">
        <v>1</v>
      </c>
      <c r="L260" s="22"/>
      <c r="M260" s="61" t="s">
        <v>72</v>
      </c>
      <c r="N260" s="61"/>
      <c r="O260" s="96" t="s">
        <v>59</v>
      </c>
    </row>
    <row r="261" spans="1:15" x14ac:dyDescent="0.25">
      <c r="A261" s="84"/>
      <c r="B261" s="60" t="s">
        <v>40</v>
      </c>
      <c r="C261" s="61"/>
      <c r="D261" s="88" t="s">
        <v>28</v>
      </c>
      <c r="E261" s="61"/>
      <c r="F261" s="88" t="s">
        <v>159</v>
      </c>
      <c r="G261" s="22"/>
      <c r="H261" s="59"/>
      <c r="I261" s="59">
        <v>-10000</v>
      </c>
      <c r="J261" s="22"/>
      <c r="K261" s="95">
        <v>0.5</v>
      </c>
      <c r="L261" s="22"/>
      <c r="M261" s="61" t="s">
        <v>75</v>
      </c>
      <c r="N261" s="61"/>
      <c r="O261" s="96" t="s">
        <v>59</v>
      </c>
    </row>
    <row r="262" spans="1:15" x14ac:dyDescent="0.25">
      <c r="A262" s="84"/>
      <c r="B262" s="60" t="s">
        <v>40</v>
      </c>
      <c r="C262" s="61"/>
      <c r="D262" s="88" t="s">
        <v>28</v>
      </c>
      <c r="E262" s="61"/>
      <c r="F262" s="88" t="s">
        <v>175</v>
      </c>
      <c r="G262" s="22"/>
      <c r="H262" s="59">
        <v>-21600</v>
      </c>
      <c r="I262" s="59"/>
      <c r="J262" s="22"/>
      <c r="K262" s="95">
        <v>1</v>
      </c>
      <c r="L262" s="22"/>
      <c r="M262" s="61" t="s">
        <v>75</v>
      </c>
      <c r="N262" s="61"/>
      <c r="O262" s="96" t="s">
        <v>67</v>
      </c>
    </row>
    <row r="263" spans="1:15" x14ac:dyDescent="0.25">
      <c r="A263" s="84"/>
      <c r="B263" s="60" t="s">
        <v>40</v>
      </c>
      <c r="C263" s="61"/>
      <c r="D263" s="88" t="s">
        <v>30</v>
      </c>
      <c r="E263" s="61"/>
      <c r="F263" s="91" t="s">
        <v>194</v>
      </c>
      <c r="G263" s="22"/>
      <c r="H263" s="59"/>
      <c r="I263" s="59">
        <v>-19400</v>
      </c>
      <c r="J263" s="22"/>
      <c r="K263" s="95">
        <v>0.5</v>
      </c>
      <c r="L263" s="22"/>
      <c r="M263" s="61" t="s">
        <v>75</v>
      </c>
      <c r="N263" s="61"/>
      <c r="O263" s="96" t="s">
        <v>59</v>
      </c>
    </row>
    <row r="264" spans="1:15" x14ac:dyDescent="0.25">
      <c r="A264" s="84"/>
      <c r="B264" s="60" t="s">
        <v>7</v>
      </c>
      <c r="C264" s="61"/>
      <c r="D264" s="88" t="s">
        <v>7</v>
      </c>
      <c r="E264" s="61"/>
      <c r="F264" s="88" t="s">
        <v>139</v>
      </c>
      <c r="G264" s="22"/>
      <c r="H264" s="59">
        <v>48000</v>
      </c>
      <c r="I264" s="59"/>
      <c r="J264" s="22"/>
      <c r="K264" s="95">
        <v>1</v>
      </c>
      <c r="L264" s="22"/>
      <c r="M264" s="61" t="s">
        <v>58</v>
      </c>
      <c r="N264" s="61"/>
      <c r="O264" s="83" t="s">
        <v>190</v>
      </c>
    </row>
    <row r="265" spans="1:15" x14ac:dyDescent="0.25">
      <c r="A265" s="84"/>
      <c r="B265" s="60"/>
      <c r="C265" s="61"/>
      <c r="D265" s="88"/>
      <c r="E265" s="61"/>
      <c r="F265" s="88"/>
      <c r="G265" s="22"/>
      <c r="H265" s="59"/>
      <c r="I265" s="59"/>
      <c r="J265" s="22"/>
      <c r="K265" s="63"/>
      <c r="L265" s="22"/>
      <c r="M265" s="61"/>
      <c r="N265" s="61"/>
      <c r="O265" s="96"/>
    </row>
    <row r="266" spans="1:15" x14ac:dyDescent="0.25">
      <c r="A266" s="84"/>
      <c r="B266" s="62"/>
      <c r="C266" s="61"/>
      <c r="D266" s="88"/>
      <c r="E266" s="61"/>
      <c r="F266" s="88" t="s">
        <v>81</v>
      </c>
      <c r="G266" s="22"/>
      <c r="H266" s="59">
        <v>-43600</v>
      </c>
      <c r="I266" s="59">
        <v>-14200</v>
      </c>
      <c r="J266" s="22"/>
      <c r="K266" s="63"/>
      <c r="L266" s="22"/>
      <c r="M266" s="61"/>
      <c r="N266" s="61"/>
      <c r="O266" s="96"/>
    </row>
    <row r="267" spans="1:15" x14ac:dyDescent="0.25">
      <c r="A267" s="84"/>
      <c r="B267" s="60"/>
      <c r="C267" s="61"/>
      <c r="D267" s="88"/>
      <c r="E267" s="61"/>
      <c r="F267" s="34"/>
      <c r="G267" s="22"/>
      <c r="H267" s="59"/>
      <c r="I267" s="59"/>
      <c r="J267" s="22"/>
      <c r="K267" s="63"/>
      <c r="L267" s="22"/>
      <c r="M267" s="61"/>
      <c r="N267" s="61"/>
      <c r="O267" s="96"/>
    </row>
    <row r="268" spans="1:15" ht="13" x14ac:dyDescent="0.3">
      <c r="A268" s="84"/>
      <c r="B268" s="39" t="s">
        <v>39</v>
      </c>
      <c r="C268" s="40"/>
      <c r="D268" s="39"/>
      <c r="E268" s="40"/>
      <c r="F268" s="39"/>
      <c r="G268" s="41"/>
      <c r="H268" s="545">
        <v>596800</v>
      </c>
      <c r="I268" s="545"/>
      <c r="J268" s="41"/>
      <c r="K268" s="39"/>
      <c r="L268" s="43"/>
      <c r="M268" s="39"/>
      <c r="N268" s="40"/>
      <c r="O268" s="39"/>
    </row>
    <row r="269" spans="1:15" x14ac:dyDescent="0.25">
      <c r="A269" s="84"/>
      <c r="B269" s="34"/>
      <c r="C269" s="34"/>
      <c r="D269" s="34"/>
      <c r="E269" s="34"/>
      <c r="F269" s="34"/>
      <c r="G269" s="34"/>
      <c r="H269" s="35"/>
      <c r="I269" s="35"/>
      <c r="J269" s="34"/>
      <c r="K269" s="36"/>
      <c r="L269" s="34"/>
      <c r="M269" s="34"/>
      <c r="N269" s="34"/>
      <c r="O269" s="34"/>
    </row>
    <row r="270" spans="1:15" s="188" customFormat="1" ht="13" x14ac:dyDescent="0.3">
      <c r="A270" s="187"/>
      <c r="B270" s="186" t="s">
        <v>176</v>
      </c>
      <c r="C270" s="186"/>
      <c r="D270" s="186"/>
      <c r="E270" s="186"/>
      <c r="F270" s="186"/>
      <c r="G270" s="186"/>
      <c r="H270" s="542">
        <v>30472100</v>
      </c>
      <c r="I270" s="542"/>
      <c r="J270" s="186"/>
      <c r="K270" s="186"/>
      <c r="L270" s="186"/>
      <c r="M270" s="186"/>
      <c r="N270" s="186"/>
      <c r="O270" s="186"/>
    </row>
    <row r="271" spans="1:15" ht="13" x14ac:dyDescent="0.3">
      <c r="A271" s="84"/>
      <c r="B271" s="58"/>
      <c r="C271" s="58"/>
      <c r="D271" s="58"/>
      <c r="E271" s="58"/>
      <c r="F271" s="58"/>
      <c r="G271" s="58"/>
      <c r="H271" s="81"/>
      <c r="I271" s="81"/>
      <c r="J271" s="58"/>
      <c r="K271" s="58"/>
      <c r="L271" s="58"/>
      <c r="M271" s="58"/>
      <c r="N271" s="58"/>
      <c r="O271" s="58"/>
    </row>
    <row r="272" spans="1:15" ht="12.75" customHeight="1" x14ac:dyDescent="0.3">
      <c r="A272" s="84"/>
      <c r="B272" s="44" t="s">
        <v>46</v>
      </c>
      <c r="C272" s="45"/>
      <c r="D272" s="44" t="s">
        <v>50</v>
      </c>
      <c r="E272" s="45"/>
      <c r="F272" s="44" t="s">
        <v>51</v>
      </c>
      <c r="G272" s="46"/>
      <c r="H272" s="47" t="s">
        <v>52</v>
      </c>
      <c r="I272" s="543" t="s">
        <v>53</v>
      </c>
      <c r="J272" s="46"/>
      <c r="K272" s="48" t="s">
        <v>54</v>
      </c>
      <c r="L272" s="49"/>
      <c r="M272" s="44" t="s">
        <v>55</v>
      </c>
      <c r="N272" s="45"/>
      <c r="O272" s="44" t="s">
        <v>56</v>
      </c>
    </row>
    <row r="273" spans="1:15" ht="13" x14ac:dyDescent="0.3">
      <c r="A273" s="84"/>
      <c r="B273" s="50"/>
      <c r="C273" s="51"/>
      <c r="D273" s="50"/>
      <c r="E273" s="50"/>
      <c r="F273" s="50"/>
      <c r="G273" s="50"/>
      <c r="H273" s="53"/>
      <c r="I273" s="544"/>
      <c r="J273" s="52"/>
      <c r="K273" s="54"/>
      <c r="L273" s="55"/>
      <c r="M273" s="50"/>
      <c r="N273" s="51"/>
      <c r="O273" s="50"/>
    </row>
    <row r="274" spans="1:15" ht="13" x14ac:dyDescent="0.3">
      <c r="A274" s="84"/>
      <c r="B274" s="84" t="s">
        <v>4</v>
      </c>
      <c r="C274" s="84"/>
      <c r="D274" s="87" t="s">
        <v>60</v>
      </c>
      <c r="E274" s="87"/>
      <c r="F274" s="87" t="s">
        <v>83</v>
      </c>
      <c r="G274" s="58"/>
      <c r="H274" s="59">
        <v>40000</v>
      </c>
      <c r="I274" s="59"/>
      <c r="J274" s="58"/>
      <c r="K274" s="94">
        <v>0.41699999999999998</v>
      </c>
      <c r="L274" s="90"/>
      <c r="M274" s="61" t="s">
        <v>58</v>
      </c>
      <c r="N274" s="58"/>
      <c r="O274" s="87" t="s">
        <v>59</v>
      </c>
    </row>
    <row r="275" spans="1:15" ht="13" x14ac:dyDescent="0.3">
      <c r="A275" s="84"/>
      <c r="B275" s="84" t="s">
        <v>4</v>
      </c>
      <c r="C275" s="84"/>
      <c r="D275" s="87" t="s">
        <v>15</v>
      </c>
      <c r="E275" s="87"/>
      <c r="F275" s="87" t="s">
        <v>140</v>
      </c>
      <c r="G275" s="58"/>
      <c r="H275" s="59">
        <v>47000</v>
      </c>
      <c r="I275" s="59"/>
      <c r="J275" s="58"/>
      <c r="K275" s="94">
        <v>0.69499999999999995</v>
      </c>
      <c r="L275" s="90"/>
      <c r="M275" s="61" t="s">
        <v>58</v>
      </c>
      <c r="N275" s="58"/>
      <c r="O275" s="87" t="s">
        <v>59</v>
      </c>
    </row>
    <row r="276" spans="1:15" ht="13" x14ac:dyDescent="0.3">
      <c r="A276" s="84"/>
      <c r="B276" s="84" t="s">
        <v>7</v>
      </c>
      <c r="C276" s="84"/>
      <c r="D276" s="87" t="s">
        <v>7</v>
      </c>
      <c r="E276" s="87"/>
      <c r="F276" s="87" t="s">
        <v>139</v>
      </c>
      <c r="G276" s="58"/>
      <c r="H276" s="59">
        <v>88000</v>
      </c>
      <c r="I276" s="59"/>
      <c r="J276" s="58"/>
      <c r="K276" s="90">
        <v>1</v>
      </c>
      <c r="L276" s="90"/>
      <c r="M276" s="61" t="s">
        <v>58</v>
      </c>
      <c r="N276" s="58"/>
      <c r="O276" s="87" t="s">
        <v>241</v>
      </c>
    </row>
    <row r="277" spans="1:15" ht="13" x14ac:dyDescent="0.3">
      <c r="A277" s="84"/>
      <c r="B277" s="84" t="s">
        <v>4</v>
      </c>
      <c r="C277" s="84"/>
      <c r="D277" s="87" t="s">
        <v>18</v>
      </c>
      <c r="E277" s="87"/>
      <c r="F277" s="87" t="s">
        <v>130</v>
      </c>
      <c r="G277" s="58"/>
      <c r="H277" s="59">
        <v>21000</v>
      </c>
      <c r="I277" s="59"/>
      <c r="J277" s="58"/>
      <c r="K277" s="90">
        <v>1</v>
      </c>
      <c r="L277" s="90"/>
      <c r="M277" s="61" t="s">
        <v>58</v>
      </c>
      <c r="N277" s="58"/>
      <c r="O277" s="87" t="s">
        <v>242</v>
      </c>
    </row>
    <row r="278" spans="1:15" ht="13" x14ac:dyDescent="0.3">
      <c r="A278" s="84"/>
      <c r="B278" s="84" t="s">
        <v>4</v>
      </c>
      <c r="C278" s="84"/>
      <c r="D278" s="87" t="s">
        <v>60</v>
      </c>
      <c r="E278" s="87"/>
      <c r="F278" s="87" t="s">
        <v>115</v>
      </c>
      <c r="G278" s="58"/>
      <c r="H278" s="59">
        <v>46800</v>
      </c>
      <c r="I278" s="59"/>
      <c r="J278" s="58"/>
      <c r="K278" s="90">
        <v>1</v>
      </c>
      <c r="L278" s="90"/>
      <c r="M278" s="61" t="s">
        <v>58</v>
      </c>
      <c r="N278" s="58"/>
      <c r="O278" s="87" t="s">
        <v>232</v>
      </c>
    </row>
    <row r="279" spans="1:15" ht="13" x14ac:dyDescent="0.3">
      <c r="A279" s="84"/>
      <c r="B279" s="84" t="s">
        <v>4</v>
      </c>
      <c r="C279" s="84"/>
      <c r="D279" s="87" t="s">
        <v>60</v>
      </c>
      <c r="E279" s="87"/>
      <c r="F279" s="87" t="s">
        <v>101</v>
      </c>
      <c r="G279" s="58"/>
      <c r="H279" s="59"/>
      <c r="I279" s="59">
        <v>52400</v>
      </c>
      <c r="J279" s="58"/>
      <c r="K279" s="90">
        <v>0.5</v>
      </c>
      <c r="L279" s="90"/>
      <c r="M279" s="61" t="s">
        <v>58</v>
      </c>
      <c r="N279" s="58"/>
      <c r="O279" s="87" t="s">
        <v>59</v>
      </c>
    </row>
    <row r="280" spans="1:15" ht="14.5" x14ac:dyDescent="0.3">
      <c r="A280" s="84"/>
      <c r="B280" s="84" t="s">
        <v>38</v>
      </c>
      <c r="C280" s="84"/>
      <c r="D280" s="87" t="s">
        <v>186</v>
      </c>
      <c r="E280" s="87"/>
      <c r="F280" s="87" t="s">
        <v>236</v>
      </c>
      <c r="G280" s="58"/>
      <c r="H280" s="59"/>
      <c r="I280" s="59">
        <v>150000</v>
      </c>
      <c r="J280" s="58"/>
      <c r="K280" s="94" t="s">
        <v>245</v>
      </c>
      <c r="L280" s="109"/>
      <c r="M280" s="61" t="s">
        <v>58</v>
      </c>
      <c r="N280" s="58"/>
      <c r="O280" s="87" t="s">
        <v>59</v>
      </c>
    </row>
    <row r="281" spans="1:15" ht="13" x14ac:dyDescent="0.3">
      <c r="A281" s="84"/>
      <c r="B281" s="84" t="s">
        <v>7</v>
      </c>
      <c r="C281" s="84"/>
      <c r="D281" s="89" t="s">
        <v>7</v>
      </c>
      <c r="E281" s="89"/>
      <c r="F281" s="87" t="s">
        <v>164</v>
      </c>
      <c r="G281" s="58"/>
      <c r="H281" s="59">
        <v>400000</v>
      </c>
      <c r="I281" s="59"/>
      <c r="J281" s="58"/>
      <c r="K281" s="90">
        <v>1</v>
      </c>
      <c r="L281" s="90"/>
      <c r="M281" s="61" t="s">
        <v>58</v>
      </c>
      <c r="N281" s="58"/>
      <c r="O281" s="87" t="s">
        <v>210</v>
      </c>
    </row>
    <row r="282" spans="1:15" ht="13" x14ac:dyDescent="0.3">
      <c r="A282" s="84"/>
      <c r="B282" s="84" t="s">
        <v>40</v>
      </c>
      <c r="C282" s="84"/>
      <c r="D282" s="87" t="s">
        <v>27</v>
      </c>
      <c r="E282" s="87"/>
      <c r="F282" s="87" t="s">
        <v>165</v>
      </c>
      <c r="G282" s="58"/>
      <c r="H282" s="59">
        <v>6400</v>
      </c>
      <c r="I282" s="59"/>
      <c r="J282" s="58"/>
      <c r="K282" s="90">
        <v>1</v>
      </c>
      <c r="L282" s="90"/>
      <c r="M282" s="61" t="s">
        <v>58</v>
      </c>
      <c r="N282" s="58"/>
      <c r="O282" s="87" t="s">
        <v>232</v>
      </c>
    </row>
    <row r="283" spans="1:15" ht="13" x14ac:dyDescent="0.3">
      <c r="A283" s="84"/>
      <c r="B283" s="84" t="s">
        <v>40</v>
      </c>
      <c r="C283" s="84"/>
      <c r="D283" s="110" t="s">
        <v>36</v>
      </c>
      <c r="E283" s="110"/>
      <c r="F283" s="87" t="s">
        <v>233</v>
      </c>
      <c r="G283" s="58"/>
      <c r="H283" s="59">
        <v>509000</v>
      </c>
      <c r="I283" s="59"/>
      <c r="J283" s="58"/>
      <c r="K283" s="90">
        <v>1</v>
      </c>
      <c r="L283" s="111"/>
      <c r="M283" s="61" t="s">
        <v>62</v>
      </c>
      <c r="N283" s="58"/>
      <c r="O283" s="87" t="s">
        <v>210</v>
      </c>
    </row>
    <row r="284" spans="1:15" ht="13" x14ac:dyDescent="0.3">
      <c r="A284" s="84"/>
      <c r="B284" s="84" t="s">
        <v>40</v>
      </c>
      <c r="C284" s="84"/>
      <c r="D284" s="89" t="s">
        <v>36</v>
      </c>
      <c r="E284" s="89"/>
      <c r="F284" s="87" t="s">
        <v>233</v>
      </c>
      <c r="G284" s="58"/>
      <c r="H284" s="59">
        <v>23800</v>
      </c>
      <c r="I284" s="59"/>
      <c r="J284" s="58"/>
      <c r="K284" s="90">
        <v>1</v>
      </c>
      <c r="L284" s="90"/>
      <c r="M284" s="61" t="s">
        <v>58</v>
      </c>
      <c r="N284" s="58"/>
      <c r="O284" s="87" t="s">
        <v>210</v>
      </c>
    </row>
    <row r="285" spans="1:15" ht="13" x14ac:dyDescent="0.3">
      <c r="A285" s="84"/>
      <c r="B285" s="84" t="s">
        <v>4</v>
      </c>
      <c r="C285" s="84"/>
      <c r="D285" s="110" t="s">
        <v>14</v>
      </c>
      <c r="E285" s="110"/>
      <c r="F285" s="87" t="s">
        <v>235</v>
      </c>
      <c r="G285" s="58"/>
      <c r="H285" s="59"/>
      <c r="I285" s="59">
        <v>871000</v>
      </c>
      <c r="J285" s="58"/>
      <c r="K285" s="94">
        <v>0.441</v>
      </c>
      <c r="L285" s="90"/>
      <c r="M285" s="61" t="s">
        <v>88</v>
      </c>
      <c r="N285" s="58"/>
      <c r="O285" s="87" t="s">
        <v>210</v>
      </c>
    </row>
    <row r="286" spans="1:15" ht="14.5" x14ac:dyDescent="0.3">
      <c r="A286" s="84"/>
      <c r="B286" s="84" t="s">
        <v>4</v>
      </c>
      <c r="C286" s="84"/>
      <c r="D286" s="110" t="s">
        <v>15</v>
      </c>
      <c r="E286" s="110"/>
      <c r="F286" s="87" t="s">
        <v>224</v>
      </c>
      <c r="G286" s="58"/>
      <c r="H286" s="59"/>
      <c r="I286" s="59">
        <v>480000</v>
      </c>
      <c r="J286" s="58"/>
      <c r="K286" s="94" t="s">
        <v>246</v>
      </c>
      <c r="L286" s="109"/>
      <c r="M286" s="61" t="s">
        <v>88</v>
      </c>
      <c r="N286" s="58"/>
      <c r="O286" s="87" t="s">
        <v>210</v>
      </c>
    </row>
    <row r="287" spans="1:15" ht="13" x14ac:dyDescent="0.3">
      <c r="A287" s="84"/>
      <c r="B287" s="84" t="s">
        <v>4</v>
      </c>
      <c r="C287" s="84"/>
      <c r="D287" s="110" t="s">
        <v>60</v>
      </c>
      <c r="E287" s="110"/>
      <c r="F287" s="87" t="s">
        <v>237</v>
      </c>
      <c r="G287" s="58"/>
      <c r="H287" s="59"/>
      <c r="I287" s="59">
        <v>890000</v>
      </c>
      <c r="J287" s="58"/>
      <c r="K287" s="90">
        <v>0.3</v>
      </c>
      <c r="L287" s="82"/>
      <c r="M287" s="61" t="s">
        <v>62</v>
      </c>
      <c r="N287" s="58"/>
      <c r="O287" s="87" t="s">
        <v>59</v>
      </c>
    </row>
    <row r="288" spans="1:15" ht="14.5" x14ac:dyDescent="0.3">
      <c r="A288" s="84"/>
      <c r="B288" s="84" t="s">
        <v>40</v>
      </c>
      <c r="C288" s="84"/>
      <c r="D288" s="87" t="s">
        <v>238</v>
      </c>
      <c r="E288" s="87"/>
      <c r="F288" s="87" t="s">
        <v>239</v>
      </c>
      <c r="G288" s="58"/>
      <c r="H288" s="59">
        <v>-180000</v>
      </c>
      <c r="I288" s="59"/>
      <c r="J288" s="58"/>
      <c r="K288" s="90" t="s">
        <v>247</v>
      </c>
      <c r="L288" s="109"/>
      <c r="M288" s="61" t="s">
        <v>75</v>
      </c>
      <c r="N288" s="58"/>
      <c r="O288" s="87" t="s">
        <v>210</v>
      </c>
    </row>
    <row r="289" spans="1:15" ht="13" x14ac:dyDescent="0.3">
      <c r="A289" s="84"/>
      <c r="B289" s="84"/>
      <c r="C289" s="84"/>
      <c r="D289" s="87"/>
      <c r="E289" s="87"/>
      <c r="F289" s="87"/>
      <c r="G289" s="58"/>
      <c r="H289" s="59"/>
      <c r="I289" s="59"/>
      <c r="J289" s="58"/>
      <c r="K289" s="65"/>
      <c r="L289" s="58"/>
      <c r="M289" s="61"/>
      <c r="N289" s="58"/>
      <c r="O289" s="87"/>
    </row>
    <row r="290" spans="1:15" ht="25" x14ac:dyDescent="0.3">
      <c r="A290" s="84"/>
      <c r="B290" s="84"/>
      <c r="C290" s="84"/>
      <c r="D290" s="87" t="s">
        <v>234</v>
      </c>
      <c r="E290" s="87"/>
      <c r="F290" s="87" t="s">
        <v>240</v>
      </c>
      <c r="G290" s="58"/>
      <c r="H290" s="59">
        <v>-117000</v>
      </c>
      <c r="I290" s="59">
        <v>8800</v>
      </c>
      <c r="J290" s="58"/>
      <c r="K290" s="63"/>
      <c r="L290" s="58"/>
      <c r="M290" s="61"/>
      <c r="N290" s="58"/>
      <c r="O290" s="87" t="s">
        <v>234</v>
      </c>
    </row>
    <row r="291" spans="1:15" ht="13" x14ac:dyDescent="0.3">
      <c r="A291" s="84"/>
      <c r="B291" s="58"/>
      <c r="C291" s="58"/>
      <c r="D291" s="58"/>
      <c r="E291" s="58"/>
      <c r="F291" s="58"/>
      <c r="G291" s="58"/>
      <c r="H291" s="70"/>
      <c r="I291" s="70"/>
      <c r="J291" s="58"/>
      <c r="K291" s="58"/>
      <c r="L291" s="58"/>
      <c r="M291" s="58"/>
      <c r="N291" s="58"/>
      <c r="O291" s="58"/>
    </row>
    <row r="292" spans="1:15" ht="13" x14ac:dyDescent="0.3">
      <c r="A292" s="84"/>
      <c r="B292" s="39" t="s">
        <v>39</v>
      </c>
      <c r="C292" s="40"/>
      <c r="D292" s="39"/>
      <c r="E292" s="40"/>
      <c r="F292" s="39"/>
      <c r="G292" s="41"/>
      <c r="H292" s="545">
        <v>3337200</v>
      </c>
      <c r="I292" s="545"/>
      <c r="J292" s="41"/>
      <c r="K292" s="39"/>
      <c r="L292" s="43"/>
      <c r="M292" s="39"/>
      <c r="N292" s="40"/>
      <c r="O292" s="39"/>
    </row>
    <row r="293" spans="1:15" ht="13" x14ac:dyDescent="0.3">
      <c r="A293" s="84"/>
      <c r="B293" s="58"/>
      <c r="C293" s="58"/>
      <c r="D293" s="58"/>
      <c r="E293" s="58"/>
      <c r="F293" s="58"/>
      <c r="G293" s="58"/>
      <c r="H293" s="81"/>
      <c r="I293" s="81"/>
      <c r="J293" s="58"/>
      <c r="K293" s="58"/>
      <c r="L293" s="58"/>
      <c r="M293" s="58"/>
      <c r="N293" s="58"/>
      <c r="O293" s="58"/>
    </row>
    <row r="294" spans="1:15" ht="13" x14ac:dyDescent="0.3">
      <c r="A294" s="84"/>
      <c r="B294" s="186" t="s">
        <v>231</v>
      </c>
      <c r="C294" s="186"/>
      <c r="D294" s="186"/>
      <c r="E294" s="186"/>
      <c r="F294" s="186"/>
      <c r="G294" s="186"/>
      <c r="H294" s="542">
        <v>33809300</v>
      </c>
      <c r="I294" s="550"/>
      <c r="J294" s="58"/>
      <c r="K294" s="58"/>
      <c r="L294" s="58"/>
      <c r="M294" s="58"/>
      <c r="N294" s="58"/>
      <c r="O294" s="58"/>
    </row>
    <row r="295" spans="1:15" ht="13" x14ac:dyDescent="0.3">
      <c r="A295" s="84"/>
      <c r="B295" s="58"/>
      <c r="C295" s="58"/>
      <c r="D295" s="58"/>
      <c r="E295" s="58"/>
      <c r="F295" s="58"/>
      <c r="G295" s="58"/>
      <c r="H295" s="81"/>
      <c r="I295" s="81"/>
      <c r="J295" s="58"/>
      <c r="K295" s="58"/>
      <c r="L295" s="58"/>
      <c r="M295" s="58"/>
      <c r="N295" s="58"/>
      <c r="O295" s="58"/>
    </row>
    <row r="296" spans="1:15" ht="12.75" customHeight="1" x14ac:dyDescent="0.3">
      <c r="A296" s="84"/>
      <c r="B296" s="44" t="s">
        <v>46</v>
      </c>
      <c r="C296" s="45"/>
      <c r="D296" s="44" t="s">
        <v>50</v>
      </c>
      <c r="E296" s="45"/>
      <c r="F296" s="44" t="s">
        <v>51</v>
      </c>
      <c r="G296" s="46"/>
      <c r="H296" s="47" t="s">
        <v>52</v>
      </c>
      <c r="I296" s="543" t="s">
        <v>53</v>
      </c>
      <c r="J296" s="46"/>
      <c r="K296" s="48" t="s">
        <v>54</v>
      </c>
      <c r="L296" s="49"/>
      <c r="M296" s="44" t="s">
        <v>55</v>
      </c>
      <c r="N296" s="45"/>
      <c r="O296" s="44" t="s">
        <v>56</v>
      </c>
    </row>
    <row r="297" spans="1:15" ht="13" x14ac:dyDescent="0.3">
      <c r="A297" s="84"/>
      <c r="B297" s="50"/>
      <c r="C297" s="51"/>
      <c r="D297" s="50"/>
      <c r="E297" s="50"/>
      <c r="F297" s="50"/>
      <c r="G297" s="50"/>
      <c r="H297" s="53"/>
      <c r="I297" s="544"/>
      <c r="J297" s="52"/>
      <c r="K297" s="54"/>
      <c r="L297" s="55"/>
      <c r="M297" s="50"/>
      <c r="N297" s="51"/>
      <c r="O297" s="50"/>
    </row>
    <row r="298" spans="1:15" ht="14.5" x14ac:dyDescent="0.3">
      <c r="A298" s="84"/>
      <c r="B298" s="84" t="s">
        <v>40</v>
      </c>
      <c r="C298" s="84"/>
      <c r="D298" s="87" t="s">
        <v>27</v>
      </c>
      <c r="E298" s="87"/>
      <c r="F298" s="87" t="s">
        <v>165</v>
      </c>
      <c r="G298" s="58"/>
      <c r="H298" s="59">
        <v>8900</v>
      </c>
      <c r="I298" s="59"/>
      <c r="J298" s="58"/>
      <c r="K298" s="90">
        <v>1</v>
      </c>
      <c r="L298" s="109"/>
      <c r="M298" s="61" t="s">
        <v>58</v>
      </c>
      <c r="N298" s="58"/>
      <c r="O298" s="87" t="s">
        <v>59</v>
      </c>
    </row>
    <row r="299" spans="1:15" ht="14.5" x14ac:dyDescent="0.3">
      <c r="A299" s="84"/>
      <c r="B299" s="84" t="s">
        <v>7</v>
      </c>
      <c r="C299" s="84"/>
      <c r="D299" s="87" t="s">
        <v>7</v>
      </c>
      <c r="E299" s="87"/>
      <c r="F299" s="87" t="s">
        <v>254</v>
      </c>
      <c r="G299" s="58"/>
      <c r="H299" s="59">
        <v>36800</v>
      </c>
      <c r="I299" s="59"/>
      <c r="J299" s="58"/>
      <c r="K299" s="90">
        <v>1</v>
      </c>
      <c r="L299" s="109"/>
      <c r="M299" s="61" t="s">
        <v>58</v>
      </c>
      <c r="N299" s="58"/>
      <c r="O299" s="87" t="s">
        <v>172</v>
      </c>
    </row>
    <row r="300" spans="1:15" ht="14.5" x14ac:dyDescent="0.3">
      <c r="A300" s="84"/>
      <c r="B300" s="84" t="s">
        <v>40</v>
      </c>
      <c r="C300" s="84"/>
      <c r="D300" s="87" t="s">
        <v>36</v>
      </c>
      <c r="E300" s="87"/>
      <c r="F300" s="87" t="s">
        <v>233</v>
      </c>
      <c r="G300" s="58"/>
      <c r="H300" s="59">
        <v>48200</v>
      </c>
      <c r="I300" s="59"/>
      <c r="J300" s="58"/>
      <c r="K300" s="90">
        <v>1</v>
      </c>
      <c r="L300" s="109"/>
      <c r="M300" s="61" t="s">
        <v>58</v>
      </c>
      <c r="N300" s="58"/>
      <c r="O300" s="87" t="s">
        <v>210</v>
      </c>
    </row>
    <row r="301" spans="1:15" ht="14.5" x14ac:dyDescent="0.3">
      <c r="A301" s="84"/>
      <c r="B301" s="84" t="s">
        <v>38</v>
      </c>
      <c r="D301" s="84" t="s">
        <v>272</v>
      </c>
      <c r="E301" s="87"/>
      <c r="F301" s="87" t="s">
        <v>340</v>
      </c>
      <c r="G301" s="58"/>
      <c r="H301" s="59">
        <v>64000</v>
      </c>
      <c r="I301" s="59"/>
      <c r="J301" s="58"/>
      <c r="K301" s="90">
        <v>0.7</v>
      </c>
      <c r="L301" s="109" t="s">
        <v>338</v>
      </c>
      <c r="M301" s="61" t="s">
        <v>58</v>
      </c>
      <c r="N301" s="58"/>
      <c r="O301" s="87" t="s">
        <v>210</v>
      </c>
    </row>
    <row r="302" spans="1:15" ht="14.5" x14ac:dyDescent="0.3">
      <c r="A302" s="84"/>
      <c r="B302" s="84" t="s">
        <v>38</v>
      </c>
      <c r="C302" s="84"/>
      <c r="D302" s="87" t="s">
        <v>21</v>
      </c>
      <c r="E302" s="87"/>
      <c r="F302" s="87" t="s">
        <v>153</v>
      </c>
      <c r="G302" s="58"/>
      <c r="H302" s="59">
        <v>65000</v>
      </c>
      <c r="I302" s="59"/>
      <c r="J302" s="58"/>
      <c r="K302" s="90">
        <v>1</v>
      </c>
      <c r="L302" s="109"/>
      <c r="M302" s="61" t="s">
        <v>58</v>
      </c>
      <c r="N302" s="58"/>
      <c r="O302" s="87" t="s">
        <v>210</v>
      </c>
    </row>
    <row r="303" spans="1:15" ht="14.5" x14ac:dyDescent="0.3">
      <c r="A303" s="84"/>
      <c r="B303" s="84" t="s">
        <v>38</v>
      </c>
      <c r="C303" s="84"/>
      <c r="D303" s="87" t="s">
        <v>19</v>
      </c>
      <c r="E303" s="87"/>
      <c r="F303" s="87" t="s">
        <v>384</v>
      </c>
      <c r="G303" s="58"/>
      <c r="H303" s="59">
        <v>10000</v>
      </c>
      <c r="I303" s="59"/>
      <c r="J303" s="58"/>
      <c r="K303" s="90">
        <v>1</v>
      </c>
      <c r="L303" s="109"/>
      <c r="M303" s="61" t="s">
        <v>58</v>
      </c>
      <c r="N303" s="58"/>
      <c r="O303" s="87" t="s">
        <v>59</v>
      </c>
    </row>
    <row r="304" spans="1:15" ht="14.5" x14ac:dyDescent="0.3">
      <c r="A304" s="84"/>
      <c r="B304" s="84" t="s">
        <v>4</v>
      </c>
      <c r="C304" s="84"/>
      <c r="D304" s="87" t="s">
        <v>60</v>
      </c>
      <c r="E304" s="87"/>
      <c r="F304" s="87" t="s">
        <v>339</v>
      </c>
      <c r="G304" s="58"/>
      <c r="H304" s="59" t="s">
        <v>338</v>
      </c>
      <c r="I304" s="59">
        <v>40000</v>
      </c>
      <c r="J304" s="58"/>
      <c r="K304" s="90">
        <v>0.5</v>
      </c>
      <c r="L304" s="109"/>
      <c r="M304" s="61" t="s">
        <v>58</v>
      </c>
      <c r="N304" s="58"/>
      <c r="O304" s="87" t="s">
        <v>59</v>
      </c>
    </row>
    <row r="305" spans="1:15" ht="14.5" x14ac:dyDescent="0.3">
      <c r="A305" s="84"/>
      <c r="B305" s="84" t="s">
        <v>4</v>
      </c>
      <c r="C305" s="84"/>
      <c r="D305" s="87" t="s">
        <v>14</v>
      </c>
      <c r="E305" s="87"/>
      <c r="F305" s="87" t="s">
        <v>253</v>
      </c>
      <c r="G305" s="58"/>
      <c r="H305" s="59"/>
      <c r="I305" s="59">
        <v>413000</v>
      </c>
      <c r="J305" s="58"/>
      <c r="K305" s="94">
        <v>0.441</v>
      </c>
      <c r="L305" s="109"/>
      <c r="M305" s="61" t="s">
        <v>88</v>
      </c>
      <c r="N305" s="58"/>
      <c r="O305" s="87" t="s">
        <v>210</v>
      </c>
    </row>
    <row r="306" spans="1:15" ht="14.5" x14ac:dyDescent="0.3">
      <c r="A306" s="84"/>
      <c r="B306" s="84" t="s">
        <v>4</v>
      </c>
      <c r="C306" s="84"/>
      <c r="D306" s="87" t="s">
        <v>60</v>
      </c>
      <c r="E306" s="87"/>
      <c r="F306" s="87" t="s">
        <v>341</v>
      </c>
      <c r="G306" s="58"/>
      <c r="H306" s="59"/>
      <c r="I306" s="59">
        <v>1350000</v>
      </c>
      <c r="J306" s="58"/>
      <c r="K306" s="90">
        <v>0.49</v>
      </c>
      <c r="L306" s="109"/>
      <c r="M306" s="61" t="s">
        <v>88</v>
      </c>
      <c r="N306" s="58"/>
      <c r="O306" s="87" t="s">
        <v>210</v>
      </c>
    </row>
    <row r="307" spans="1:15" ht="14.5" x14ac:dyDescent="0.3">
      <c r="A307" s="84"/>
      <c r="B307" s="84" t="s">
        <v>38</v>
      </c>
      <c r="C307" s="84"/>
      <c r="D307" s="87" t="s">
        <v>186</v>
      </c>
      <c r="E307" s="87"/>
      <c r="F307" s="87" t="s">
        <v>385</v>
      </c>
      <c r="G307" s="58"/>
      <c r="H307" s="59"/>
      <c r="I307" s="59">
        <v>155000</v>
      </c>
      <c r="J307" s="58"/>
      <c r="K307" s="90">
        <v>0.25</v>
      </c>
      <c r="L307" s="109"/>
      <c r="M307" s="61" t="s">
        <v>88</v>
      </c>
      <c r="N307" s="58"/>
      <c r="O307" s="87" t="s">
        <v>59</v>
      </c>
    </row>
    <row r="308" spans="1:15" ht="14.5" x14ac:dyDescent="0.3">
      <c r="A308" s="84"/>
      <c r="B308" s="84" t="s">
        <v>40</v>
      </c>
      <c r="C308" s="84"/>
      <c r="D308" s="87" t="s">
        <v>37</v>
      </c>
      <c r="E308" s="87"/>
      <c r="F308" s="87" t="s">
        <v>252</v>
      </c>
      <c r="G308" s="58"/>
      <c r="H308" s="59">
        <v>-170000</v>
      </c>
      <c r="I308" s="59"/>
      <c r="J308" s="58"/>
      <c r="K308" s="90">
        <v>1</v>
      </c>
      <c r="L308" s="109"/>
      <c r="M308" s="61" t="s">
        <v>75</v>
      </c>
      <c r="N308" s="58"/>
      <c r="O308" s="87" t="s">
        <v>59</v>
      </c>
    </row>
    <row r="309" spans="1:15" ht="14.5" x14ac:dyDescent="0.3">
      <c r="A309" s="84"/>
      <c r="B309" s="84" t="s">
        <v>40</v>
      </c>
      <c r="C309" s="84"/>
      <c r="D309" s="87" t="s">
        <v>37</v>
      </c>
      <c r="E309" s="87"/>
      <c r="F309" s="87" t="s">
        <v>128</v>
      </c>
      <c r="G309" s="58"/>
      <c r="H309" s="59">
        <v>-130700</v>
      </c>
      <c r="I309" s="59"/>
      <c r="J309" s="58"/>
      <c r="K309" s="90">
        <v>1</v>
      </c>
      <c r="L309" s="109"/>
      <c r="M309" s="61" t="s">
        <v>75</v>
      </c>
      <c r="N309" s="58"/>
      <c r="O309" s="87" t="s">
        <v>59</v>
      </c>
    </row>
    <row r="310" spans="1:15" ht="14.5" x14ac:dyDescent="0.3">
      <c r="A310" s="84"/>
      <c r="B310" s="84" t="s">
        <v>38</v>
      </c>
      <c r="C310" s="84"/>
      <c r="D310" s="87" t="s">
        <v>23</v>
      </c>
      <c r="E310" s="87"/>
      <c r="F310" s="87" t="s">
        <v>255</v>
      </c>
      <c r="G310" s="58"/>
      <c r="H310" s="59">
        <v>-1260700</v>
      </c>
      <c r="I310" s="59"/>
      <c r="J310" s="58"/>
      <c r="K310" s="90">
        <v>1</v>
      </c>
      <c r="L310" s="109"/>
      <c r="M310" s="61" t="s">
        <v>75</v>
      </c>
      <c r="N310" s="58"/>
      <c r="O310" s="87" t="s">
        <v>210</v>
      </c>
    </row>
    <row r="311" spans="1:15" ht="14.5" x14ac:dyDescent="0.3">
      <c r="A311" s="84"/>
      <c r="B311" s="84" t="s">
        <v>38</v>
      </c>
      <c r="C311" s="84"/>
      <c r="D311" s="87" t="s">
        <v>309</v>
      </c>
      <c r="E311" s="87"/>
      <c r="F311" s="87" t="s">
        <v>342</v>
      </c>
      <c r="G311" s="58"/>
      <c r="H311" s="59">
        <v>-175400</v>
      </c>
      <c r="I311" s="59"/>
      <c r="J311" s="58"/>
      <c r="K311" s="90"/>
      <c r="L311" s="109"/>
      <c r="M311" s="61"/>
      <c r="N311" s="58"/>
      <c r="O311" s="87"/>
    </row>
    <row r="312" spans="1:15" ht="14.5" x14ac:dyDescent="0.3">
      <c r="A312" s="84"/>
      <c r="B312" s="84"/>
      <c r="C312" s="84"/>
      <c r="D312" s="87"/>
      <c r="E312" s="87"/>
      <c r="F312" s="87"/>
      <c r="G312" s="58"/>
      <c r="H312" s="59"/>
      <c r="I312" s="59"/>
      <c r="J312" s="58"/>
      <c r="K312" s="90"/>
      <c r="L312" s="109"/>
      <c r="M312" s="61"/>
      <c r="N312" s="58"/>
      <c r="O312" s="87"/>
    </row>
    <row r="313" spans="1:15" ht="25" x14ac:dyDescent="0.3">
      <c r="A313" s="84"/>
      <c r="B313" s="84"/>
      <c r="C313" s="84"/>
      <c r="D313" s="87" t="s">
        <v>234</v>
      </c>
      <c r="E313" s="87"/>
      <c r="F313" s="87" t="s">
        <v>240</v>
      </c>
      <c r="G313" s="58"/>
      <c r="H313" s="59">
        <f>25400-16</f>
        <v>25384</v>
      </c>
      <c r="I313" s="59">
        <v>28300</v>
      </c>
      <c r="J313" s="58"/>
      <c r="K313" s="95"/>
      <c r="L313" s="58"/>
      <c r="M313" s="61"/>
      <c r="N313" s="58"/>
      <c r="O313" s="87" t="s">
        <v>234</v>
      </c>
    </row>
    <row r="314" spans="1:15" ht="13" x14ac:dyDescent="0.3">
      <c r="A314" s="84"/>
      <c r="B314" s="84"/>
      <c r="C314" s="84"/>
      <c r="D314" s="87"/>
      <c r="E314" s="87"/>
      <c r="F314" s="87"/>
      <c r="G314" s="58"/>
      <c r="H314" s="59"/>
      <c r="I314" s="59"/>
      <c r="J314" s="58"/>
      <c r="K314" s="63"/>
      <c r="L314" s="58"/>
      <c r="M314" s="61"/>
      <c r="N314" s="58"/>
      <c r="O314" s="87"/>
    </row>
    <row r="315" spans="1:15" ht="13" x14ac:dyDescent="0.3">
      <c r="A315" s="84"/>
      <c r="B315" s="39" t="s">
        <v>39</v>
      </c>
      <c r="C315" s="40"/>
      <c r="D315" s="39"/>
      <c r="E315" s="40"/>
      <c r="F315" s="39"/>
      <c r="G315" s="41"/>
      <c r="H315" s="545">
        <f>+SUM(H298:I314)</f>
        <v>507784</v>
      </c>
      <c r="I315" s="545"/>
      <c r="J315" s="41"/>
      <c r="K315" s="39"/>
      <c r="L315" s="43"/>
      <c r="M315" s="39"/>
      <c r="N315" s="40"/>
      <c r="O315" s="39"/>
    </row>
    <row r="316" spans="1:15" ht="13" x14ac:dyDescent="0.3">
      <c r="A316" s="84"/>
      <c r="B316" s="58"/>
      <c r="C316" s="58"/>
      <c r="D316" s="58"/>
      <c r="E316" s="58"/>
      <c r="F316" s="58"/>
      <c r="G316" s="58"/>
      <c r="H316" s="81"/>
      <c r="I316" s="81"/>
      <c r="J316" s="58"/>
      <c r="K316" s="58"/>
      <c r="L316" s="58"/>
      <c r="M316" s="58"/>
      <c r="N316" s="58"/>
      <c r="O316" s="58"/>
    </row>
    <row r="317" spans="1:15" ht="13" x14ac:dyDescent="0.3">
      <c r="A317" s="84"/>
      <c r="B317" s="186" t="s">
        <v>383</v>
      </c>
      <c r="C317" s="186"/>
      <c r="D317" s="186"/>
      <c r="E317" s="186"/>
      <c r="F317" s="186"/>
      <c r="G317" s="186"/>
      <c r="H317" s="542">
        <f>H294+H315</f>
        <v>34317084</v>
      </c>
      <c r="I317" s="549"/>
      <c r="J317" s="58"/>
      <c r="K317" s="58"/>
      <c r="L317" s="58"/>
      <c r="M317" s="58"/>
      <c r="N317" s="58"/>
      <c r="O317" s="58"/>
    </row>
    <row r="318" spans="1:15" ht="13" x14ac:dyDescent="0.3">
      <c r="A318" s="84"/>
      <c r="B318" s="186"/>
      <c r="C318" s="186"/>
      <c r="D318" s="186"/>
      <c r="E318" s="186"/>
      <c r="F318" s="186"/>
      <c r="G318" s="186"/>
      <c r="H318" s="256"/>
      <c r="I318" s="81"/>
      <c r="J318" s="58"/>
      <c r="K318" s="58"/>
      <c r="L318" s="58"/>
      <c r="M318" s="58"/>
      <c r="N318" s="58"/>
      <c r="O318" s="58"/>
    </row>
    <row r="319" spans="1:15" ht="12.75" customHeight="1" x14ac:dyDescent="0.3">
      <c r="A319" s="84"/>
      <c r="B319" s="44" t="s">
        <v>46</v>
      </c>
      <c r="C319" s="45"/>
      <c r="D319" s="44" t="s">
        <v>50</v>
      </c>
      <c r="E319" s="45"/>
      <c r="F319" s="44" t="s">
        <v>51</v>
      </c>
      <c r="G319" s="46"/>
      <c r="H319" s="47" t="s">
        <v>52</v>
      </c>
      <c r="I319" s="543" t="s">
        <v>53</v>
      </c>
      <c r="J319" s="46"/>
      <c r="K319" s="48" t="s">
        <v>54</v>
      </c>
      <c r="L319" s="49"/>
      <c r="M319" s="44" t="s">
        <v>55</v>
      </c>
      <c r="N319" s="45"/>
      <c r="O319" s="44" t="s">
        <v>56</v>
      </c>
    </row>
    <row r="320" spans="1:15" ht="13" x14ac:dyDescent="0.3">
      <c r="A320" s="84"/>
      <c r="B320" s="50"/>
      <c r="C320" s="51"/>
      <c r="D320" s="50"/>
      <c r="E320" s="50"/>
      <c r="F320" s="50"/>
      <c r="G320" s="50"/>
      <c r="H320" s="53"/>
      <c r="I320" s="544"/>
      <c r="J320" s="52"/>
      <c r="K320" s="54"/>
      <c r="L320" s="55"/>
      <c r="M320" s="50"/>
      <c r="N320" s="51"/>
      <c r="O320" s="50"/>
    </row>
    <row r="321" spans="1:15" s="295" customFormat="1" ht="14.5" x14ac:dyDescent="0.3">
      <c r="A321" s="287"/>
      <c r="B321" s="287" t="s">
        <v>38</v>
      </c>
      <c r="C321" s="287"/>
      <c r="D321" s="288" t="s">
        <v>19</v>
      </c>
      <c r="E321" s="288"/>
      <c r="F321" s="288" t="s">
        <v>384</v>
      </c>
      <c r="G321" s="289"/>
      <c r="H321" s="290">
        <v>29000</v>
      </c>
      <c r="I321" s="291"/>
      <c r="J321" s="289"/>
      <c r="K321" s="292">
        <v>1</v>
      </c>
      <c r="L321" s="293"/>
      <c r="M321" s="294" t="s">
        <v>58</v>
      </c>
      <c r="N321" s="289"/>
      <c r="O321" s="288" t="s">
        <v>59</v>
      </c>
    </row>
    <row r="322" spans="1:15" s="295" customFormat="1" ht="14.5" x14ac:dyDescent="0.3">
      <c r="A322" s="287"/>
      <c r="B322" s="287" t="s">
        <v>38</v>
      </c>
      <c r="C322" s="287"/>
      <c r="D322" s="288" t="s">
        <v>186</v>
      </c>
      <c r="E322" s="288"/>
      <c r="F322" s="288" t="s">
        <v>385</v>
      </c>
      <c r="G322" s="289"/>
      <c r="H322" s="291"/>
      <c r="I322" s="290">
        <v>36000</v>
      </c>
      <c r="J322" s="289"/>
      <c r="K322" s="292">
        <v>0.25</v>
      </c>
      <c r="L322" s="293"/>
      <c r="M322" s="294" t="s">
        <v>88</v>
      </c>
      <c r="N322" s="289"/>
      <c r="O322" s="288" t="s">
        <v>59</v>
      </c>
    </row>
    <row r="323" spans="1:15" s="295" customFormat="1" ht="14.5" x14ac:dyDescent="0.3">
      <c r="A323" s="287"/>
      <c r="B323" s="287" t="s">
        <v>38</v>
      </c>
      <c r="C323" s="287"/>
      <c r="D323" s="88" t="s">
        <v>68</v>
      </c>
      <c r="E323" s="61"/>
      <c r="F323" s="88" t="s">
        <v>69</v>
      </c>
      <c r="G323" s="289"/>
      <c r="H323" s="291"/>
      <c r="I323" s="290">
        <v>484398</v>
      </c>
      <c r="J323" s="289"/>
      <c r="K323" s="296">
        <v>0.33300000000000002</v>
      </c>
      <c r="L323" s="293"/>
      <c r="M323" s="294" t="s">
        <v>58</v>
      </c>
      <c r="N323" s="289"/>
      <c r="O323" s="288" t="s">
        <v>210</v>
      </c>
    </row>
    <row r="324" spans="1:15" s="295" customFormat="1" ht="14.5" x14ac:dyDescent="0.3">
      <c r="A324" s="287"/>
      <c r="B324" s="287" t="s">
        <v>38</v>
      </c>
      <c r="C324" s="287"/>
      <c r="D324" s="88" t="s">
        <v>272</v>
      </c>
      <c r="E324" s="61"/>
      <c r="F324" s="88" t="s">
        <v>340</v>
      </c>
      <c r="G324" s="289"/>
      <c r="H324" s="298">
        <v>64191</v>
      </c>
      <c r="I324" s="290"/>
      <c r="J324" s="289"/>
      <c r="K324" s="292">
        <v>0.7</v>
      </c>
      <c r="L324" s="293"/>
      <c r="M324" s="294" t="s">
        <v>58</v>
      </c>
      <c r="N324" s="289"/>
      <c r="O324" s="288" t="s">
        <v>210</v>
      </c>
    </row>
    <row r="325" spans="1:15" s="295" customFormat="1" ht="14.5" x14ac:dyDescent="0.3">
      <c r="A325" s="287"/>
      <c r="B325" s="287" t="s">
        <v>38</v>
      </c>
      <c r="C325" s="289"/>
      <c r="D325" s="288" t="s">
        <v>142</v>
      </c>
      <c r="E325" s="289"/>
      <c r="F325" s="297" t="s">
        <v>127</v>
      </c>
      <c r="G325" s="289"/>
      <c r="H325" s="298">
        <v>-367365</v>
      </c>
      <c r="I325" s="291"/>
      <c r="J325" s="289"/>
      <c r="K325" s="292">
        <v>1</v>
      </c>
      <c r="L325" s="293"/>
      <c r="M325" s="294" t="s">
        <v>75</v>
      </c>
      <c r="N325" s="289"/>
      <c r="O325" s="288" t="s">
        <v>210</v>
      </c>
    </row>
    <row r="326" spans="1:15" s="295" customFormat="1" ht="14.5" x14ac:dyDescent="0.3">
      <c r="A326" s="287"/>
      <c r="B326" s="287" t="s">
        <v>38</v>
      </c>
      <c r="C326" s="289"/>
      <c r="D326" s="288" t="s">
        <v>142</v>
      </c>
      <c r="E326" s="289"/>
      <c r="F326" s="297" t="s">
        <v>143</v>
      </c>
      <c r="G326" s="289"/>
      <c r="H326" s="298">
        <v>-287480</v>
      </c>
      <c r="I326" s="291"/>
      <c r="J326" s="289"/>
      <c r="K326" s="292">
        <v>1</v>
      </c>
      <c r="L326" s="293"/>
      <c r="M326" s="294" t="s">
        <v>75</v>
      </c>
      <c r="N326" s="289"/>
      <c r="O326" s="288" t="s">
        <v>210</v>
      </c>
    </row>
    <row r="327" spans="1:15" s="295" customFormat="1" ht="14.5" x14ac:dyDescent="0.3">
      <c r="A327" s="287"/>
      <c r="B327" s="287" t="s">
        <v>38</v>
      </c>
      <c r="C327" s="289"/>
      <c r="D327" s="288" t="s">
        <v>142</v>
      </c>
      <c r="E327" s="289"/>
      <c r="F327" s="297" t="s">
        <v>474</v>
      </c>
      <c r="G327" s="289"/>
      <c r="H327" s="298">
        <v>-41756</v>
      </c>
      <c r="I327" s="291"/>
      <c r="J327" s="289"/>
      <c r="K327" s="292">
        <v>1</v>
      </c>
      <c r="L327" s="293"/>
      <c r="M327" s="294" t="s">
        <v>75</v>
      </c>
      <c r="N327" s="289"/>
      <c r="O327" s="288" t="s">
        <v>210</v>
      </c>
    </row>
    <row r="328" spans="1:15" s="295" customFormat="1" ht="14.5" x14ac:dyDescent="0.3">
      <c r="A328" s="287"/>
      <c r="B328" s="299" t="s">
        <v>4</v>
      </c>
      <c r="C328" s="294"/>
      <c r="D328" s="300" t="s">
        <v>15</v>
      </c>
      <c r="E328" s="294"/>
      <c r="F328" s="300" t="s">
        <v>111</v>
      </c>
      <c r="G328" s="301"/>
      <c r="H328" s="298">
        <v>75524</v>
      </c>
      <c r="I328" s="291"/>
      <c r="J328" s="289"/>
      <c r="K328" s="292">
        <v>0.8</v>
      </c>
      <c r="L328" s="293"/>
      <c r="M328" s="294" t="s">
        <v>58</v>
      </c>
      <c r="N328" s="289"/>
      <c r="O328" s="288" t="s">
        <v>172</v>
      </c>
    </row>
    <row r="329" spans="1:15" s="295" customFormat="1" ht="14.5" x14ac:dyDescent="0.3">
      <c r="A329" s="287"/>
      <c r="B329" s="294" t="s">
        <v>4</v>
      </c>
      <c r="C329" s="294"/>
      <c r="D329" s="287" t="s">
        <v>12</v>
      </c>
      <c r="E329" s="294"/>
      <c r="F329" s="300" t="s">
        <v>475</v>
      </c>
      <c r="G329" s="301"/>
      <c r="H329" s="291"/>
      <c r="I329" s="298">
        <v>-203171</v>
      </c>
      <c r="J329" s="289"/>
      <c r="K329" s="292">
        <v>0.4</v>
      </c>
      <c r="L329" s="293"/>
      <c r="M329" s="294" t="s">
        <v>75</v>
      </c>
      <c r="N329" s="289"/>
      <c r="O329" s="288" t="s">
        <v>59</v>
      </c>
    </row>
    <row r="330" spans="1:15" s="295" customFormat="1" ht="14.5" x14ac:dyDescent="0.3">
      <c r="A330" s="287"/>
      <c r="B330" s="294" t="s">
        <v>40</v>
      </c>
      <c r="C330" s="294"/>
      <c r="D330" s="287" t="s">
        <v>27</v>
      </c>
      <c r="E330" s="294"/>
      <c r="F330" s="300" t="s">
        <v>103</v>
      </c>
      <c r="G330" s="301"/>
      <c r="H330" s="298">
        <v>14324</v>
      </c>
      <c r="I330" s="298"/>
      <c r="J330" s="289"/>
      <c r="K330" s="292">
        <v>1</v>
      </c>
      <c r="L330" s="293"/>
      <c r="M330" s="294" t="s">
        <v>58</v>
      </c>
      <c r="N330" s="289"/>
      <c r="O330" s="288" t="s">
        <v>59</v>
      </c>
    </row>
    <row r="331" spans="1:15" s="295" customFormat="1" ht="14.5" x14ac:dyDescent="0.3">
      <c r="A331" s="287"/>
      <c r="B331" s="294" t="s">
        <v>40</v>
      </c>
      <c r="C331" s="294"/>
      <c r="D331" s="300" t="s">
        <v>490</v>
      </c>
      <c r="E331" s="294"/>
      <c r="F331" s="300" t="s">
        <v>491</v>
      </c>
      <c r="G331" s="301"/>
      <c r="H331" s="290">
        <v>509000</v>
      </c>
      <c r="I331" s="298"/>
      <c r="J331" s="289"/>
      <c r="K331" s="94" t="s">
        <v>503</v>
      </c>
      <c r="L331" s="293"/>
      <c r="M331" s="294" t="s">
        <v>88</v>
      </c>
      <c r="N331" s="289"/>
      <c r="O331" s="288" t="s">
        <v>210</v>
      </c>
    </row>
    <row r="332" spans="1:15" s="295" customFormat="1" ht="25" x14ac:dyDescent="0.3">
      <c r="A332" s="287"/>
      <c r="B332" s="289"/>
      <c r="C332" s="289"/>
      <c r="D332" s="288" t="s">
        <v>234</v>
      </c>
      <c r="E332" s="288"/>
      <c r="F332" s="288" t="s">
        <v>240</v>
      </c>
      <c r="G332" s="289"/>
      <c r="H332" s="290">
        <v>47931</v>
      </c>
      <c r="I332" s="290">
        <v>22571</v>
      </c>
      <c r="J332" s="289"/>
      <c r="K332" s="289"/>
      <c r="L332" s="289"/>
      <c r="M332" s="289"/>
      <c r="N332" s="289"/>
      <c r="O332" s="302" t="s">
        <v>234</v>
      </c>
    </row>
    <row r="333" spans="1:15" s="295" customFormat="1" ht="13" x14ac:dyDescent="0.3">
      <c r="A333" s="287"/>
      <c r="B333" s="289"/>
      <c r="C333" s="289"/>
      <c r="D333" s="288"/>
      <c r="E333" s="288"/>
      <c r="F333" s="288"/>
      <c r="G333" s="289"/>
      <c r="H333" s="290"/>
      <c r="I333" s="291"/>
      <c r="J333" s="289"/>
      <c r="K333" s="289"/>
      <c r="L333" s="289"/>
      <c r="M333" s="289"/>
      <c r="N333" s="289"/>
      <c r="O333" s="289"/>
    </row>
    <row r="334" spans="1:15" ht="13" x14ac:dyDescent="0.3">
      <c r="A334" s="84"/>
      <c r="B334" s="39" t="s">
        <v>39</v>
      </c>
      <c r="C334" s="40"/>
      <c r="D334" s="39"/>
      <c r="E334" s="40"/>
      <c r="F334" s="39"/>
      <c r="G334" s="41"/>
      <c r="H334" s="547">
        <f>SUM(H321:I333)</f>
        <v>383167</v>
      </c>
      <c r="I334" s="547"/>
      <c r="J334" s="41"/>
      <c r="K334" s="39"/>
      <c r="L334" s="43"/>
      <c r="M334" s="39"/>
      <c r="N334" s="40"/>
      <c r="O334" s="39"/>
    </row>
    <row r="335" spans="1:15" ht="13" x14ac:dyDescent="0.3">
      <c r="A335" s="84"/>
      <c r="B335" s="186"/>
      <c r="C335" s="186"/>
      <c r="D335" s="186"/>
      <c r="E335" s="186"/>
      <c r="F335" s="186"/>
      <c r="G335" s="186"/>
      <c r="H335" s="186"/>
      <c r="I335" s="186"/>
      <c r="J335" s="58"/>
      <c r="K335" s="58"/>
      <c r="L335" s="58"/>
      <c r="M335" s="58"/>
      <c r="N335" s="58"/>
      <c r="O335" s="58"/>
    </row>
    <row r="336" spans="1:15" ht="13" x14ac:dyDescent="0.3">
      <c r="A336" s="84"/>
      <c r="B336" s="186" t="s">
        <v>492</v>
      </c>
      <c r="C336" s="186"/>
      <c r="D336" s="186"/>
      <c r="E336" s="186"/>
      <c r="F336" s="186"/>
      <c r="G336" s="186"/>
      <c r="H336" s="542">
        <f>H317+H334</f>
        <v>34700251</v>
      </c>
      <c r="I336" s="550"/>
      <c r="J336" s="58"/>
      <c r="K336" s="58"/>
      <c r="L336" s="58"/>
      <c r="M336" s="58"/>
      <c r="N336" s="58"/>
      <c r="O336" s="58"/>
    </row>
    <row r="337" spans="1:15" ht="13" x14ac:dyDescent="0.3">
      <c r="A337" s="84"/>
      <c r="B337" s="186"/>
      <c r="C337" s="186"/>
      <c r="D337" s="186"/>
      <c r="E337" s="186"/>
      <c r="F337" s="186"/>
      <c r="G337" s="186"/>
      <c r="H337" s="303"/>
      <c r="I337" s="81"/>
      <c r="J337" s="58"/>
      <c r="K337" s="58"/>
      <c r="L337" s="58"/>
      <c r="M337" s="58"/>
      <c r="N337" s="58"/>
      <c r="O337" s="58"/>
    </row>
    <row r="338" spans="1:15" ht="12.75" customHeight="1" x14ac:dyDescent="0.3">
      <c r="A338" s="84"/>
      <c r="B338" s="44" t="s">
        <v>46</v>
      </c>
      <c r="C338" s="45"/>
      <c r="D338" s="44" t="s">
        <v>50</v>
      </c>
      <c r="E338" s="45"/>
      <c r="F338" s="44" t="s">
        <v>51</v>
      </c>
      <c r="G338" s="46"/>
      <c r="H338" s="47" t="s">
        <v>52</v>
      </c>
      <c r="I338" s="543" t="s">
        <v>53</v>
      </c>
      <c r="J338" s="46"/>
      <c r="K338" s="48" t="s">
        <v>54</v>
      </c>
      <c r="L338" s="49"/>
      <c r="M338" s="44" t="s">
        <v>55</v>
      </c>
      <c r="N338" s="45"/>
      <c r="O338" s="44" t="s">
        <v>56</v>
      </c>
    </row>
    <row r="339" spans="1:15" ht="13" x14ac:dyDescent="0.3">
      <c r="A339" s="84"/>
      <c r="B339" s="50"/>
      <c r="C339" s="51"/>
      <c r="D339" s="50"/>
      <c r="E339" s="50"/>
      <c r="F339" s="50"/>
      <c r="G339" s="50"/>
      <c r="H339" s="53"/>
      <c r="I339" s="544"/>
      <c r="J339" s="52"/>
      <c r="K339" s="54"/>
      <c r="L339" s="55"/>
      <c r="M339" s="50"/>
      <c r="N339" s="51"/>
      <c r="O339" s="50"/>
    </row>
    <row r="340" spans="1:15" s="295" customFormat="1" ht="14.5" x14ac:dyDescent="0.3">
      <c r="A340" s="287"/>
      <c r="B340" s="299" t="s">
        <v>4</v>
      </c>
      <c r="C340" s="287"/>
      <c r="D340" s="429" t="s">
        <v>15</v>
      </c>
      <c r="E340" s="288"/>
      <c r="F340" s="429" t="s">
        <v>224</v>
      </c>
      <c r="G340" s="289"/>
      <c r="H340" s="290"/>
      <c r="I340" s="290">
        <v>990000</v>
      </c>
      <c r="J340" s="289"/>
      <c r="K340" s="94" t="s">
        <v>246</v>
      </c>
      <c r="L340" s="293"/>
      <c r="M340" s="294" t="s">
        <v>88</v>
      </c>
      <c r="N340" s="289"/>
      <c r="O340" s="288" t="s">
        <v>210</v>
      </c>
    </row>
    <row r="341" spans="1:15" s="295" customFormat="1" ht="14.5" x14ac:dyDescent="0.3">
      <c r="A341" s="287"/>
      <c r="B341" s="287" t="s">
        <v>38</v>
      </c>
      <c r="C341" s="287"/>
      <c r="D341" s="429" t="s">
        <v>186</v>
      </c>
      <c r="E341" s="288"/>
      <c r="F341" s="429" t="s">
        <v>502</v>
      </c>
      <c r="G341" s="289"/>
      <c r="H341" s="291"/>
      <c r="I341" s="290">
        <v>284000</v>
      </c>
      <c r="J341" s="289"/>
      <c r="K341" s="292">
        <v>0.25</v>
      </c>
      <c r="L341" s="293"/>
      <c r="M341" s="294" t="s">
        <v>88</v>
      </c>
      <c r="N341" s="289"/>
      <c r="O341" s="288" t="s">
        <v>59</v>
      </c>
    </row>
    <row r="342" spans="1:15" s="295" customFormat="1" ht="13" x14ac:dyDescent="0.3">
      <c r="A342" s="287"/>
      <c r="B342" s="84" t="s">
        <v>4</v>
      </c>
      <c r="C342" s="287"/>
      <c r="D342" s="429" t="s">
        <v>60</v>
      </c>
      <c r="E342" s="288"/>
      <c r="F342" s="429" t="s">
        <v>101</v>
      </c>
      <c r="G342" s="289"/>
      <c r="H342" s="291"/>
      <c r="I342" s="290">
        <v>24000</v>
      </c>
      <c r="J342" s="289"/>
      <c r="K342" s="430">
        <v>0.5</v>
      </c>
      <c r="L342" s="430"/>
      <c r="M342" s="294" t="s">
        <v>58</v>
      </c>
      <c r="N342" s="289"/>
      <c r="O342" s="288" t="s">
        <v>59</v>
      </c>
    </row>
    <row r="343" spans="1:15" s="295" customFormat="1" ht="13" x14ac:dyDescent="0.3">
      <c r="A343" s="287"/>
      <c r="B343" s="84" t="s">
        <v>4</v>
      </c>
      <c r="C343" s="287"/>
      <c r="D343" s="429" t="s">
        <v>60</v>
      </c>
      <c r="E343" s="288"/>
      <c r="F343" s="429" t="s">
        <v>326</v>
      </c>
      <c r="G343" s="289"/>
      <c r="H343" s="291"/>
      <c r="I343" s="290">
        <v>-38000</v>
      </c>
      <c r="J343" s="289"/>
      <c r="K343" s="430">
        <v>0.5</v>
      </c>
      <c r="L343" s="430"/>
      <c r="M343" s="61" t="s">
        <v>72</v>
      </c>
      <c r="N343" s="289"/>
      <c r="O343" s="288" t="s">
        <v>59</v>
      </c>
    </row>
    <row r="344" spans="1:15" s="295" customFormat="1" ht="25" x14ac:dyDescent="0.3">
      <c r="A344" s="287"/>
      <c r="B344" s="289"/>
      <c r="C344" s="289"/>
      <c r="D344" s="288" t="s">
        <v>234</v>
      </c>
      <c r="E344" s="288"/>
      <c r="F344" s="288" t="s">
        <v>240</v>
      </c>
      <c r="G344" s="289"/>
      <c r="H344" s="290">
        <v>-65320</v>
      </c>
      <c r="I344" s="290">
        <v>5569</v>
      </c>
      <c r="J344" s="289"/>
      <c r="K344" s="289"/>
      <c r="L344" s="289"/>
      <c r="M344" s="289"/>
      <c r="N344" s="289"/>
      <c r="O344" s="302" t="s">
        <v>234</v>
      </c>
    </row>
    <row r="345" spans="1:15" s="295" customFormat="1" ht="13" x14ac:dyDescent="0.3">
      <c r="A345" s="287"/>
      <c r="B345" s="289"/>
      <c r="C345" s="289"/>
      <c r="D345" s="288"/>
      <c r="E345" s="288"/>
      <c r="F345" s="288"/>
      <c r="G345" s="289"/>
      <c r="H345" s="290"/>
      <c r="I345" s="291"/>
      <c r="J345" s="289"/>
      <c r="K345" s="289"/>
      <c r="L345" s="289"/>
      <c r="M345" s="289"/>
      <c r="N345" s="289"/>
      <c r="O345" s="289"/>
    </row>
    <row r="346" spans="1:15" ht="13" x14ac:dyDescent="0.3">
      <c r="A346" s="84"/>
      <c r="B346" s="39" t="s">
        <v>39</v>
      </c>
      <c r="C346" s="40"/>
      <c r="D346" s="39"/>
      <c r="E346" s="40"/>
      <c r="F346" s="39"/>
      <c r="G346" s="41"/>
      <c r="H346" s="547">
        <f>SUM(H340:I344)</f>
        <v>1200249</v>
      </c>
      <c r="I346" s="547"/>
      <c r="J346" s="41"/>
      <c r="K346" s="39"/>
      <c r="L346" s="43"/>
      <c r="M346" s="39"/>
      <c r="N346" s="40"/>
      <c r="O346" s="39"/>
    </row>
    <row r="347" spans="1:15" ht="13" x14ac:dyDescent="0.3">
      <c r="A347" s="84"/>
      <c r="B347" s="186"/>
      <c r="C347" s="186"/>
      <c r="D347" s="186"/>
      <c r="E347" s="186"/>
      <c r="F347" s="186"/>
      <c r="G347" s="186"/>
      <c r="H347" s="303"/>
      <c r="I347" s="81"/>
      <c r="J347" s="58"/>
      <c r="K347" s="58"/>
      <c r="L347" s="58"/>
      <c r="M347" s="58"/>
      <c r="N347" s="58"/>
      <c r="O347" s="58"/>
    </row>
    <row r="348" spans="1:15" ht="13" x14ac:dyDescent="0.3">
      <c r="A348" s="84"/>
      <c r="B348" s="186" t="s">
        <v>532</v>
      </c>
      <c r="C348" s="186"/>
      <c r="D348" s="186"/>
      <c r="E348" s="186"/>
      <c r="F348" s="186"/>
      <c r="G348" s="186"/>
      <c r="H348" s="542">
        <f>H336+H346</f>
        <v>35900500</v>
      </c>
      <c r="I348" s="550"/>
      <c r="J348" s="58"/>
      <c r="K348" s="58"/>
      <c r="L348" s="58"/>
      <c r="M348" s="58"/>
      <c r="N348" s="58"/>
      <c r="O348" s="58"/>
    </row>
    <row r="349" spans="1:15" ht="13" x14ac:dyDescent="0.3">
      <c r="A349" s="84"/>
      <c r="B349" s="186"/>
      <c r="C349" s="186"/>
      <c r="D349" s="186"/>
      <c r="E349" s="186"/>
      <c r="F349" s="186"/>
      <c r="G349" s="186"/>
      <c r="H349" s="431"/>
      <c r="I349" s="81"/>
      <c r="J349" s="58"/>
      <c r="K349" s="58"/>
      <c r="L349" s="58"/>
      <c r="M349" s="58"/>
      <c r="N349" s="58"/>
      <c r="O349" s="58"/>
    </row>
    <row r="350" spans="1:15" ht="12.75" customHeight="1" x14ac:dyDescent="0.3">
      <c r="A350" s="84"/>
      <c r="B350" s="44" t="s">
        <v>46</v>
      </c>
      <c r="C350" s="45"/>
      <c r="D350" s="44" t="s">
        <v>50</v>
      </c>
      <c r="E350" s="45"/>
      <c r="F350" s="44" t="s">
        <v>51</v>
      </c>
      <c r="G350" s="46"/>
      <c r="H350" s="47" t="s">
        <v>52</v>
      </c>
      <c r="I350" s="543" t="s">
        <v>53</v>
      </c>
      <c r="J350" s="46"/>
      <c r="K350" s="48" t="s">
        <v>54</v>
      </c>
      <c r="L350" s="49"/>
      <c r="M350" s="44" t="s">
        <v>55</v>
      </c>
      <c r="N350" s="45"/>
      <c r="O350" s="44" t="s">
        <v>56</v>
      </c>
    </row>
    <row r="351" spans="1:15" ht="13" x14ac:dyDescent="0.3">
      <c r="A351" s="84"/>
      <c r="B351" s="50"/>
      <c r="C351" s="51"/>
      <c r="D351" s="50"/>
      <c r="E351" s="50"/>
      <c r="F351" s="50"/>
      <c r="G351" s="50"/>
      <c r="H351" s="53"/>
      <c r="I351" s="544"/>
      <c r="J351" s="52"/>
      <c r="K351" s="54"/>
      <c r="L351" s="55"/>
      <c r="M351" s="50"/>
      <c r="N351" s="51"/>
      <c r="O351" s="50"/>
    </row>
    <row r="352" spans="1:15" s="295" customFormat="1" ht="14.5" x14ac:dyDescent="0.3">
      <c r="A352" s="287"/>
      <c r="B352" s="299" t="s">
        <v>630</v>
      </c>
      <c r="C352" s="287"/>
      <c r="D352" s="515" t="s">
        <v>186</v>
      </c>
      <c r="E352" s="288"/>
      <c r="F352" s="515" t="s">
        <v>502</v>
      </c>
      <c r="G352" s="289"/>
      <c r="H352" s="290"/>
      <c r="I352" s="290">
        <v>74000</v>
      </c>
      <c r="J352" s="289"/>
      <c r="K352" s="516">
        <v>0.25</v>
      </c>
      <c r="L352" s="293"/>
      <c r="M352" s="294" t="s">
        <v>88</v>
      </c>
      <c r="N352" s="289"/>
      <c r="O352" s="515" t="s">
        <v>59</v>
      </c>
    </row>
    <row r="353" spans="1:15" s="295" customFormat="1" ht="14.5" x14ac:dyDescent="0.3">
      <c r="A353" s="287"/>
      <c r="B353" s="299" t="s">
        <v>630</v>
      </c>
      <c r="C353" s="287"/>
      <c r="D353" s="517" t="s">
        <v>14</v>
      </c>
      <c r="E353" s="288"/>
      <c r="F353" s="517" t="s">
        <v>631</v>
      </c>
      <c r="G353" s="289"/>
      <c r="H353" s="291"/>
      <c r="I353" s="290">
        <v>742705</v>
      </c>
      <c r="J353" s="289"/>
      <c r="K353" s="518">
        <v>0.29699999999999999</v>
      </c>
      <c r="L353" s="293"/>
      <c r="M353" s="294" t="s">
        <v>88</v>
      </c>
      <c r="N353" s="289"/>
      <c r="O353" s="517" t="s">
        <v>632</v>
      </c>
    </row>
    <row r="354" spans="1:15" s="295" customFormat="1" ht="15" x14ac:dyDescent="0.3">
      <c r="A354" s="287"/>
      <c r="B354" s="299" t="s">
        <v>162</v>
      </c>
      <c r="C354" s="287"/>
      <c r="D354" s="519" t="s">
        <v>34</v>
      </c>
      <c r="E354" s="288"/>
      <c r="F354" s="515" t="s">
        <v>633</v>
      </c>
      <c r="G354" s="289"/>
      <c r="H354" s="291"/>
      <c r="I354" s="290">
        <v>151000</v>
      </c>
      <c r="J354" s="289"/>
      <c r="K354" s="516" t="s">
        <v>634</v>
      </c>
      <c r="L354" s="430"/>
      <c r="M354" s="61" t="s">
        <v>62</v>
      </c>
      <c r="N354" s="289"/>
      <c r="O354" s="515" t="s">
        <v>162</v>
      </c>
    </row>
    <row r="355" spans="1:15" s="295" customFormat="1" ht="13" x14ac:dyDescent="0.3">
      <c r="A355" s="287"/>
      <c r="B355" s="84" t="s">
        <v>40</v>
      </c>
      <c r="C355" s="287"/>
      <c r="D355" s="519" t="s">
        <v>635</v>
      </c>
      <c r="E355" s="288"/>
      <c r="F355" s="515" t="s">
        <v>636</v>
      </c>
      <c r="G355" s="289"/>
      <c r="H355" s="290">
        <v>138827</v>
      </c>
      <c r="I355" s="290"/>
      <c r="J355" s="289"/>
      <c r="K355" s="516">
        <v>1</v>
      </c>
      <c r="L355" s="430"/>
      <c r="M355" s="61" t="s">
        <v>58</v>
      </c>
      <c r="N355" s="289"/>
      <c r="O355" s="515" t="s">
        <v>59</v>
      </c>
    </row>
    <row r="356" spans="1:15" s="295" customFormat="1" ht="25" x14ac:dyDescent="0.3">
      <c r="A356" s="287"/>
      <c r="B356" s="289"/>
      <c r="C356" s="289"/>
      <c r="D356" s="288" t="s">
        <v>234</v>
      </c>
      <c r="E356" s="288"/>
      <c r="F356" s="288" t="s">
        <v>240</v>
      </c>
      <c r="G356" s="289"/>
      <c r="H356" s="290">
        <v>-13469</v>
      </c>
      <c r="I356" s="290">
        <v>-1363</v>
      </c>
      <c r="J356" s="289"/>
      <c r="K356" s="289"/>
      <c r="L356" s="289"/>
      <c r="M356" s="289"/>
      <c r="N356" s="289"/>
      <c r="O356" s="302"/>
    </row>
    <row r="357" spans="1:15" ht="13" x14ac:dyDescent="0.3">
      <c r="A357" s="84"/>
      <c r="B357" s="39" t="s">
        <v>39</v>
      </c>
      <c r="C357" s="40"/>
      <c r="D357" s="39"/>
      <c r="E357" s="40"/>
      <c r="F357" s="39"/>
      <c r="G357" s="41"/>
      <c r="H357" s="547">
        <v>1091700</v>
      </c>
      <c r="I357" s="547"/>
      <c r="J357" s="41"/>
      <c r="K357" s="39"/>
      <c r="L357" s="43"/>
      <c r="M357" s="39"/>
      <c r="N357" s="40"/>
      <c r="O357" s="39"/>
    </row>
    <row r="358" spans="1:15" ht="13" x14ac:dyDescent="0.3">
      <c r="A358" s="84"/>
      <c r="B358" s="186"/>
      <c r="C358" s="186"/>
      <c r="D358" s="186"/>
      <c r="E358" s="186"/>
      <c r="F358" s="186"/>
      <c r="G358" s="186"/>
      <c r="H358" s="431"/>
      <c r="I358" s="81"/>
      <c r="J358" s="58"/>
      <c r="K358" s="58"/>
      <c r="L358" s="58"/>
      <c r="M358" s="58"/>
      <c r="N358" s="58"/>
      <c r="O358" s="58"/>
    </row>
    <row r="359" spans="1:15" ht="13" x14ac:dyDescent="0.3">
      <c r="A359" s="84"/>
      <c r="B359" s="186" t="s">
        <v>637</v>
      </c>
      <c r="C359" s="186"/>
      <c r="D359" s="186"/>
      <c r="E359" s="186"/>
      <c r="F359" s="186"/>
      <c r="G359" s="186"/>
      <c r="H359" s="542">
        <v>36992200</v>
      </c>
      <c r="I359" s="550"/>
      <c r="J359" s="58"/>
      <c r="K359" s="106"/>
      <c r="L359" s="58"/>
      <c r="M359" s="58"/>
      <c r="N359" s="58"/>
      <c r="O359" s="58"/>
    </row>
    <row r="360" spans="1:15" ht="13" x14ac:dyDescent="0.3">
      <c r="A360" s="84"/>
      <c r="B360" s="186"/>
      <c r="C360" s="186"/>
      <c r="D360" s="186"/>
      <c r="E360" s="186"/>
      <c r="F360" s="186"/>
      <c r="G360" s="186"/>
      <c r="H360" s="431"/>
      <c r="I360" s="432"/>
      <c r="J360" s="58"/>
      <c r="K360" s="106"/>
      <c r="L360" s="58"/>
      <c r="M360" s="58"/>
      <c r="N360" s="58"/>
      <c r="O360" s="58"/>
    </row>
    <row r="361" spans="1:15" ht="13" x14ac:dyDescent="0.3">
      <c r="A361" s="84"/>
      <c r="B361" s="58"/>
      <c r="C361" s="58"/>
      <c r="D361" s="58"/>
      <c r="E361" s="58"/>
      <c r="F361" s="58"/>
      <c r="G361" s="58"/>
      <c r="H361" s="81"/>
      <c r="I361" s="81"/>
      <c r="J361" s="58"/>
      <c r="K361" s="58"/>
      <c r="L361" s="58"/>
      <c r="M361" s="58"/>
      <c r="N361" s="58"/>
      <c r="O361" s="58"/>
    </row>
    <row r="362" spans="1:15" ht="12.75" customHeight="1" x14ac:dyDescent="0.25">
      <c r="A362" s="84"/>
      <c r="B362" s="548" t="s">
        <v>177</v>
      </c>
      <c r="C362" s="548"/>
      <c r="D362" s="548"/>
      <c r="E362" s="548"/>
      <c r="F362" s="548"/>
      <c r="G362" s="549"/>
      <c r="H362" s="549"/>
      <c r="I362" s="549"/>
      <c r="J362" s="549"/>
      <c r="K362" s="549"/>
      <c r="L362" s="549"/>
      <c r="M362" s="549"/>
      <c r="N362" s="549"/>
      <c r="O362" s="549"/>
    </row>
    <row r="363" spans="1:15" ht="12.75" customHeight="1" x14ac:dyDescent="0.25">
      <c r="A363" s="84"/>
      <c r="B363" s="548" t="s">
        <v>182</v>
      </c>
      <c r="C363" s="549"/>
      <c r="D363" s="549"/>
      <c r="E363" s="549"/>
      <c r="F363" s="549"/>
      <c r="G363" s="549"/>
      <c r="H363" s="549"/>
      <c r="I363" s="549"/>
      <c r="J363" s="549"/>
      <c r="K363" s="549"/>
      <c r="L363" s="549"/>
      <c r="M363" s="549"/>
      <c r="N363" s="549"/>
      <c r="O363" s="549"/>
    </row>
    <row r="364" spans="1:15" x14ac:dyDescent="0.25">
      <c r="A364" s="84"/>
      <c r="B364" s="549"/>
      <c r="C364" s="549"/>
      <c r="D364" s="549"/>
      <c r="E364" s="549"/>
      <c r="F364" s="549"/>
      <c r="G364" s="549"/>
      <c r="H364" s="549"/>
      <c r="I364" s="549"/>
      <c r="J364" s="549"/>
      <c r="K364" s="549"/>
      <c r="L364" s="549"/>
      <c r="M364" s="549"/>
      <c r="N364" s="549"/>
      <c r="O364" s="549"/>
    </row>
    <row r="365" spans="1:15" ht="12.75" customHeight="1" x14ac:dyDescent="0.25">
      <c r="A365" s="84"/>
      <c r="B365" s="548" t="s">
        <v>178</v>
      </c>
      <c r="C365" s="548"/>
      <c r="D365" s="548"/>
      <c r="E365" s="548"/>
      <c r="F365" s="548"/>
      <c r="G365" s="548"/>
      <c r="H365" s="548"/>
      <c r="I365" s="548"/>
      <c r="J365" s="548"/>
      <c r="K365" s="548"/>
      <c r="L365" s="548"/>
      <c r="M365" s="548"/>
      <c r="N365" s="549"/>
      <c r="O365" s="549"/>
    </row>
    <row r="366" spans="1:15" x14ac:dyDescent="0.25">
      <c r="A366" s="84"/>
      <c r="B366" s="548" t="s">
        <v>183</v>
      </c>
      <c r="C366" s="552"/>
      <c r="D366" s="552"/>
      <c r="E366" s="552"/>
      <c r="F366" s="552"/>
      <c r="G366" s="552"/>
      <c r="H366" s="552"/>
      <c r="I366" s="552"/>
      <c r="J366" s="552"/>
      <c r="K366" s="552"/>
      <c r="L366" s="552"/>
      <c r="M366" s="552"/>
      <c r="N366" s="552"/>
      <c r="O366" s="552"/>
    </row>
    <row r="367" spans="1:15" x14ac:dyDescent="0.25">
      <c r="A367" s="84"/>
      <c r="B367" s="552"/>
      <c r="C367" s="552"/>
      <c r="D367" s="552"/>
      <c r="E367" s="552"/>
      <c r="F367" s="552"/>
      <c r="G367" s="552"/>
      <c r="H367" s="552"/>
      <c r="I367" s="552"/>
      <c r="J367" s="552"/>
      <c r="K367" s="552"/>
      <c r="L367" s="552"/>
      <c r="M367" s="552"/>
      <c r="N367" s="552"/>
      <c r="O367" s="552"/>
    </row>
    <row r="368" spans="1:15" ht="12.75" customHeight="1" x14ac:dyDescent="0.25">
      <c r="A368" s="84"/>
      <c r="B368" s="548" t="s">
        <v>179</v>
      </c>
      <c r="C368" s="548"/>
      <c r="D368" s="548"/>
      <c r="E368" s="548"/>
      <c r="F368" s="548"/>
      <c r="G368" s="548"/>
      <c r="H368" s="548"/>
      <c r="I368" s="549"/>
      <c r="J368" s="549"/>
      <c r="K368" s="549"/>
      <c r="L368" s="549"/>
      <c r="M368" s="549"/>
      <c r="N368" s="549"/>
      <c r="O368" s="549"/>
    </row>
    <row r="369" spans="1:15" ht="12.75" customHeight="1" x14ac:dyDescent="0.25">
      <c r="A369" s="84"/>
      <c r="B369" s="548" t="s">
        <v>184</v>
      </c>
      <c r="C369" s="548"/>
      <c r="D369" s="548"/>
      <c r="E369" s="548"/>
      <c r="F369" s="548"/>
      <c r="G369" s="549"/>
      <c r="H369" s="549"/>
      <c r="I369" s="549"/>
      <c r="J369" s="549"/>
      <c r="K369" s="549"/>
      <c r="L369" s="549"/>
      <c r="M369" s="549"/>
      <c r="N369" s="549"/>
      <c r="O369" s="549"/>
    </row>
    <row r="370" spans="1:15" ht="12.75" customHeight="1" x14ac:dyDescent="0.25">
      <c r="A370" s="84"/>
      <c r="B370" s="548" t="s">
        <v>225</v>
      </c>
      <c r="C370" s="548"/>
      <c r="D370" s="548"/>
      <c r="E370" s="548"/>
      <c r="F370" s="548"/>
      <c r="G370" s="548"/>
      <c r="H370" s="548"/>
      <c r="I370" s="548"/>
      <c r="J370" s="549"/>
      <c r="K370" s="549"/>
      <c r="L370" s="549"/>
      <c r="M370" s="549"/>
      <c r="N370" s="549"/>
      <c r="O370" s="549"/>
    </row>
    <row r="371" spans="1:15" ht="12.75" customHeight="1" x14ac:dyDescent="0.25">
      <c r="A371" s="84"/>
      <c r="B371" s="548" t="s">
        <v>504</v>
      </c>
      <c r="C371" s="548"/>
      <c r="D371" s="548"/>
      <c r="E371" s="548"/>
      <c r="F371" s="548"/>
      <c r="G371" s="548"/>
      <c r="H371" s="548"/>
      <c r="I371" s="548"/>
      <c r="J371" s="549"/>
      <c r="K371" s="549"/>
      <c r="L371" s="549"/>
      <c r="M371" s="549"/>
      <c r="N371" s="549"/>
      <c r="O371" s="549"/>
    </row>
    <row r="372" spans="1:15" x14ac:dyDescent="0.25">
      <c r="A372" s="84"/>
      <c r="B372" s="255"/>
      <c r="C372" s="255"/>
      <c r="D372" s="255"/>
      <c r="E372" s="255"/>
      <c r="F372" s="255"/>
      <c r="G372" s="255"/>
      <c r="H372" s="255"/>
      <c r="I372" s="255"/>
      <c r="J372" s="255"/>
      <c r="K372" s="255"/>
      <c r="L372" s="255"/>
      <c r="M372" s="255"/>
      <c r="N372" s="20"/>
      <c r="O372" s="20"/>
    </row>
    <row r="373" spans="1:15" ht="12.75" customHeight="1" x14ac:dyDescent="0.25">
      <c r="A373" s="84"/>
      <c r="B373" s="551" t="s">
        <v>202</v>
      </c>
      <c r="C373" s="551"/>
      <c r="D373" s="551"/>
      <c r="E373" s="551"/>
      <c r="F373" s="551"/>
      <c r="G373" s="551"/>
      <c r="H373" s="551"/>
      <c r="I373" s="551"/>
      <c r="J373" s="551"/>
      <c r="K373" s="551"/>
      <c r="L373" s="551"/>
      <c r="M373" s="551"/>
      <c r="N373" s="549"/>
      <c r="O373" s="549"/>
    </row>
    <row r="374" spans="1:15" ht="12.75" customHeight="1" x14ac:dyDescent="0.25">
      <c r="A374" s="84"/>
      <c r="B374" s="551" t="s">
        <v>203</v>
      </c>
      <c r="C374" s="551"/>
      <c r="D374" s="551"/>
      <c r="E374" s="551"/>
      <c r="F374" s="551"/>
      <c r="G374" s="551"/>
      <c r="H374" s="551"/>
      <c r="I374" s="551"/>
      <c r="J374" s="551"/>
      <c r="K374" s="551"/>
      <c r="L374" s="551"/>
      <c r="M374" s="551"/>
      <c r="N374" s="549"/>
      <c r="O374" s="549"/>
    </row>
    <row r="375" spans="1:15" ht="12.75" customHeight="1" x14ac:dyDescent="0.25">
      <c r="A375" s="84"/>
      <c r="B375" s="551" t="s">
        <v>180</v>
      </c>
      <c r="C375" s="549"/>
      <c r="D375" s="549"/>
      <c r="E375" s="549"/>
      <c r="F375" s="549"/>
      <c r="G375" s="549"/>
      <c r="H375" s="549"/>
      <c r="I375" s="549"/>
      <c r="J375" s="549"/>
      <c r="K375" s="549"/>
      <c r="L375" s="549"/>
      <c r="M375" s="549"/>
      <c r="N375" s="549"/>
      <c r="O375" s="549"/>
    </row>
    <row r="376" spans="1:15" ht="12.75" customHeight="1" x14ac:dyDescent="0.25">
      <c r="A376" s="84"/>
      <c r="B376" s="551" t="s">
        <v>188</v>
      </c>
      <c r="C376" s="551"/>
      <c r="D376" s="551"/>
      <c r="E376" s="551"/>
      <c r="F376" s="551"/>
      <c r="G376" s="551"/>
      <c r="H376" s="551"/>
      <c r="I376" s="551"/>
      <c r="J376" s="551"/>
      <c r="K376" s="551"/>
      <c r="L376" s="551"/>
      <c r="M376" s="551"/>
      <c r="N376" s="549"/>
      <c r="O376" s="549"/>
    </row>
    <row r="377" spans="1:15" ht="12.75" customHeight="1" x14ac:dyDescent="0.25">
      <c r="A377" s="84"/>
      <c r="B377" s="551"/>
      <c r="C377" s="551"/>
      <c r="D377" s="551"/>
      <c r="E377" s="551"/>
      <c r="F377" s="551"/>
      <c r="G377" s="551"/>
      <c r="H377" s="551"/>
      <c r="I377" s="551"/>
      <c r="J377" s="551"/>
      <c r="K377" s="551"/>
      <c r="L377" s="551"/>
      <c r="M377" s="551"/>
      <c r="N377" s="549"/>
      <c r="O377" s="549"/>
    </row>
    <row r="378" spans="1:15" x14ac:dyDescent="0.25">
      <c r="A378" s="84"/>
      <c r="B378" s="551"/>
      <c r="C378" s="551"/>
      <c r="D378" s="551"/>
      <c r="E378" s="551"/>
      <c r="F378" s="551"/>
      <c r="G378" s="551"/>
      <c r="H378" s="551"/>
      <c r="I378" s="551"/>
      <c r="J378" s="551"/>
      <c r="K378" s="551"/>
      <c r="L378" s="551"/>
      <c r="M378" s="551"/>
      <c r="N378" s="549"/>
      <c r="O378" s="549"/>
    </row>
    <row r="379" spans="1:15" x14ac:dyDescent="0.25">
      <c r="A379" s="84"/>
      <c r="B379" s="551" t="s">
        <v>193</v>
      </c>
      <c r="C379" s="551"/>
      <c r="D379" s="551"/>
      <c r="E379" s="551"/>
      <c r="F379" s="551"/>
      <c r="G379" s="549"/>
      <c r="H379" s="549"/>
      <c r="I379" s="549"/>
      <c r="J379" s="549"/>
      <c r="K379" s="549"/>
      <c r="L379" s="549"/>
      <c r="M379" s="549"/>
      <c r="N379" s="549"/>
      <c r="O379" s="549"/>
    </row>
  </sheetData>
  <mergeCells count="55">
    <mergeCell ref="B375:O375"/>
    <mergeCell ref="B376:O378"/>
    <mergeCell ref="B379:O379"/>
    <mergeCell ref="H294:I294"/>
    <mergeCell ref="H317:I317"/>
    <mergeCell ref="H336:I336"/>
    <mergeCell ref="I338:I339"/>
    <mergeCell ref="B371:O371"/>
    <mergeCell ref="H346:I346"/>
    <mergeCell ref="H348:I348"/>
    <mergeCell ref="B366:O367"/>
    <mergeCell ref="B368:O368"/>
    <mergeCell ref="B369:O369"/>
    <mergeCell ref="B370:O370"/>
    <mergeCell ref="B373:O373"/>
    <mergeCell ref="B374:O374"/>
    <mergeCell ref="I247:I248"/>
    <mergeCell ref="H268:I268"/>
    <mergeCell ref="H270:I270"/>
    <mergeCell ref="I272:I273"/>
    <mergeCell ref="H292:I292"/>
    <mergeCell ref="I296:I297"/>
    <mergeCell ref="H315:I315"/>
    <mergeCell ref="I319:I320"/>
    <mergeCell ref="H334:I334"/>
    <mergeCell ref="B365:O365"/>
    <mergeCell ref="B363:O364"/>
    <mergeCell ref="B362:O362"/>
    <mergeCell ref="I350:I351"/>
    <mergeCell ref="H357:I357"/>
    <mergeCell ref="H359:I359"/>
    <mergeCell ref="H245:I245"/>
    <mergeCell ref="I119:I120"/>
    <mergeCell ref="H153:I153"/>
    <mergeCell ref="I155:I156"/>
    <mergeCell ref="H181:I181"/>
    <mergeCell ref="I183:I184"/>
    <mergeCell ref="H202:I202"/>
    <mergeCell ref="I204:I205"/>
    <mergeCell ref="H221:I221"/>
    <mergeCell ref="H223:I223"/>
    <mergeCell ref="I225:I226"/>
    <mergeCell ref="H243:I243"/>
    <mergeCell ref="H117:I117"/>
    <mergeCell ref="I6:I7"/>
    <mergeCell ref="H26:I26"/>
    <mergeCell ref="H28:I28"/>
    <mergeCell ref="I30:I31"/>
    <mergeCell ref="H53:I53"/>
    <mergeCell ref="H55:I55"/>
    <mergeCell ref="I57:I58"/>
    <mergeCell ref="H76:I76"/>
    <mergeCell ref="I78:I79"/>
    <mergeCell ref="H93:I93"/>
    <mergeCell ref="I95:I96"/>
  </mergeCells>
  <pageMargins left="0.7" right="0.7" top="0.75" bottom="0.75" header="0.3" footer="0.3"/>
  <pageSetup paperSize="9" scale="45" fitToHeight="0" orientation="portrait" r:id="rId1"/>
  <rowBreaks count="2" manualBreakCount="2">
    <brk id="116" min="1" max="14" man="1"/>
    <brk id="244" min="1"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6"/>
  <sheetViews>
    <sheetView showGridLines="0" zoomScale="85" zoomScaleNormal="85" workbookViewId="0"/>
  </sheetViews>
  <sheetFormatPr defaultColWidth="9.08984375" defaultRowHeight="12.5" x14ac:dyDescent="0.25"/>
  <cols>
    <col min="1" max="1" width="3.453125" style="106" customWidth="1"/>
    <col min="2" max="2" width="45.36328125" style="106" customWidth="1"/>
    <col min="3" max="3" width="14.36328125" style="106" customWidth="1"/>
    <col min="4" max="4" width="9.453125" style="106" customWidth="1"/>
    <col min="5" max="5" width="3.36328125" style="106" customWidth="1"/>
    <col min="6" max="7" width="11.54296875" style="106" customWidth="1"/>
    <col min="8" max="17" width="10.6328125" style="106" customWidth="1"/>
    <col min="18" max="16384" width="9.08984375" style="106"/>
  </cols>
  <sheetData>
    <row r="1" spans="2:17" ht="12.75" customHeight="1" x14ac:dyDescent="0.25"/>
    <row r="2" spans="2:17" ht="18" customHeight="1" x14ac:dyDescent="0.4">
      <c r="B2" s="241" t="s">
        <v>465</v>
      </c>
    </row>
    <row r="3" spans="2:17" ht="15.5" x14ac:dyDescent="0.35">
      <c r="C3" s="184"/>
      <c r="D3" s="184" t="s">
        <v>337</v>
      </c>
      <c r="E3" s="185"/>
      <c r="F3" s="185"/>
      <c r="G3" s="553" t="s">
        <v>336</v>
      </c>
      <c r="H3" s="554"/>
      <c r="I3" s="554"/>
      <c r="J3" s="554"/>
      <c r="K3" s="554"/>
      <c r="L3" s="554"/>
      <c r="M3" s="554"/>
      <c r="N3" s="554"/>
      <c r="O3" s="554"/>
      <c r="P3" s="554"/>
      <c r="Q3" s="554"/>
    </row>
    <row r="4" spans="2:17" ht="13" x14ac:dyDescent="0.3">
      <c r="B4" s="162"/>
      <c r="C4" s="445" t="s">
        <v>55</v>
      </c>
      <c r="D4" s="113">
        <v>2018</v>
      </c>
      <c r="E4" s="162"/>
      <c r="F4" s="113" t="s">
        <v>590</v>
      </c>
      <c r="G4" s="354" t="s">
        <v>533</v>
      </c>
      <c r="H4" s="354" t="s">
        <v>493</v>
      </c>
      <c r="I4" s="354">
        <v>2015</v>
      </c>
      <c r="J4" s="354">
        <v>2014</v>
      </c>
      <c r="K4" s="354">
        <v>2013</v>
      </c>
      <c r="L4" s="354">
        <v>2012</v>
      </c>
      <c r="M4" s="354">
        <v>2011</v>
      </c>
      <c r="N4" s="354">
        <v>2010</v>
      </c>
      <c r="O4" s="354">
        <v>2009</v>
      </c>
      <c r="P4" s="354">
        <v>2008</v>
      </c>
      <c r="Q4" s="354">
        <v>2007</v>
      </c>
    </row>
    <row r="5" spans="2:17" x14ac:dyDescent="0.25">
      <c r="D5" s="164"/>
      <c r="F5" s="164"/>
    </row>
    <row r="6" spans="2:17" ht="15.5" x14ac:dyDescent="0.35">
      <c r="B6" s="446" t="s">
        <v>542</v>
      </c>
      <c r="D6" s="164"/>
      <c r="F6" s="164"/>
    </row>
    <row r="7" spans="2:17" ht="13" x14ac:dyDescent="0.3">
      <c r="B7" s="149" t="s">
        <v>36</v>
      </c>
      <c r="D7" s="157"/>
      <c r="F7" s="164"/>
    </row>
    <row r="8" spans="2:17" x14ac:dyDescent="0.25">
      <c r="B8" s="148" t="s">
        <v>269</v>
      </c>
      <c r="C8" s="151" t="s">
        <v>543</v>
      </c>
      <c r="D8" s="157">
        <v>1</v>
      </c>
      <c r="E8" s="151"/>
      <c r="F8" s="163">
        <v>162930</v>
      </c>
      <c r="G8" s="151">
        <v>162930</v>
      </c>
      <c r="H8" s="151">
        <v>168163</v>
      </c>
      <c r="I8" s="151">
        <v>165292</v>
      </c>
      <c r="J8" s="151">
        <v>165292</v>
      </c>
      <c r="K8" s="151">
        <v>165292</v>
      </c>
      <c r="L8" s="151">
        <v>165292</v>
      </c>
      <c r="M8" s="151">
        <v>165292</v>
      </c>
      <c r="N8" s="151">
        <v>165292</v>
      </c>
      <c r="O8" s="151">
        <v>165292</v>
      </c>
      <c r="P8" s="151">
        <v>165292</v>
      </c>
      <c r="Q8" s="151">
        <v>165292</v>
      </c>
    </row>
    <row r="9" spans="2:17" x14ac:dyDescent="0.25">
      <c r="B9" s="148" t="s">
        <v>544</v>
      </c>
      <c r="C9" s="151" t="s">
        <v>543</v>
      </c>
      <c r="D9" s="157">
        <v>1</v>
      </c>
      <c r="E9" s="151"/>
      <c r="F9" s="163">
        <v>419343</v>
      </c>
      <c r="G9" s="151">
        <v>419343</v>
      </c>
      <c r="H9" s="151">
        <v>419343</v>
      </c>
      <c r="I9" s="151">
        <v>419343</v>
      </c>
      <c r="J9" s="151">
        <v>372654</v>
      </c>
      <c r="K9" s="151">
        <v>0</v>
      </c>
      <c r="L9" s="151">
        <v>0</v>
      </c>
      <c r="M9" s="151">
        <v>0</v>
      </c>
      <c r="N9" s="151">
        <v>0</v>
      </c>
      <c r="O9" s="151">
        <v>0</v>
      </c>
      <c r="P9" s="151">
        <v>0</v>
      </c>
      <c r="Q9" s="151">
        <v>0</v>
      </c>
    </row>
    <row r="10" spans="2:17" x14ac:dyDescent="0.25">
      <c r="B10" s="148" t="s">
        <v>545</v>
      </c>
      <c r="C10" s="151" t="s">
        <v>543</v>
      </c>
      <c r="D10" s="157">
        <v>1</v>
      </c>
      <c r="E10" s="151"/>
      <c r="F10" s="163">
        <v>37297</v>
      </c>
      <c r="G10" s="151">
        <v>37297</v>
      </c>
      <c r="H10" s="151">
        <v>37297</v>
      </c>
      <c r="I10" s="151">
        <v>37569</v>
      </c>
      <c r="J10" s="151">
        <v>37569</v>
      </c>
      <c r="K10" s="151">
        <v>37569</v>
      </c>
      <c r="L10" s="151">
        <v>37569</v>
      </c>
      <c r="M10" s="151">
        <v>39339</v>
      </c>
      <c r="N10" s="151">
        <v>39339</v>
      </c>
      <c r="O10" s="151">
        <v>39339</v>
      </c>
      <c r="P10" s="151">
        <v>39339</v>
      </c>
      <c r="Q10" s="151">
        <v>39339</v>
      </c>
    </row>
    <row r="11" spans="2:17" x14ac:dyDescent="0.25">
      <c r="B11" s="148" t="s">
        <v>546</v>
      </c>
      <c r="C11" s="151" t="s">
        <v>543</v>
      </c>
      <c r="D11" s="157">
        <v>1</v>
      </c>
      <c r="E11" s="151"/>
      <c r="F11" s="163">
        <v>163342</v>
      </c>
      <c r="G11" s="151">
        <v>163342</v>
      </c>
      <c r="H11" s="151">
        <v>163342</v>
      </c>
      <c r="I11" s="151">
        <v>163341</v>
      </c>
      <c r="J11" s="151">
        <v>163341</v>
      </c>
      <c r="K11" s="151">
        <v>0</v>
      </c>
      <c r="L11" s="151">
        <v>0</v>
      </c>
      <c r="M11" s="151">
        <v>0</v>
      </c>
      <c r="N11" s="151">
        <v>0</v>
      </c>
      <c r="O11" s="151">
        <v>0</v>
      </c>
      <c r="P11" s="151">
        <v>0</v>
      </c>
      <c r="Q11" s="151">
        <v>0</v>
      </c>
    </row>
    <row r="12" spans="2:17" ht="13" x14ac:dyDescent="0.3">
      <c r="B12" s="149" t="s">
        <v>37</v>
      </c>
      <c r="D12" s="157"/>
      <c r="E12" s="151"/>
      <c r="F12" s="164"/>
    </row>
    <row r="13" spans="2:17" x14ac:dyDescent="0.25">
      <c r="B13" s="148" t="s">
        <v>547</v>
      </c>
      <c r="C13" s="151" t="s">
        <v>543</v>
      </c>
      <c r="D13" s="157">
        <v>1</v>
      </c>
      <c r="E13" s="151"/>
      <c r="F13" s="163">
        <v>1253930</v>
      </c>
      <c r="G13" s="151">
        <v>1115103</v>
      </c>
      <c r="H13" s="151">
        <v>1115103</v>
      </c>
      <c r="I13" s="151">
        <v>1115103</v>
      </c>
      <c r="J13" s="151">
        <v>1115103</v>
      </c>
      <c r="K13" s="151">
        <v>1115103</v>
      </c>
      <c r="L13" s="151">
        <v>1115103</v>
      </c>
      <c r="M13" s="151">
        <v>1115103</v>
      </c>
      <c r="N13" s="151">
        <v>1115103</v>
      </c>
      <c r="O13" s="151">
        <v>1115103</v>
      </c>
      <c r="P13" s="151">
        <v>1115103</v>
      </c>
      <c r="Q13" s="151">
        <v>1115103</v>
      </c>
    </row>
    <row r="14" spans="2:17" x14ac:dyDescent="0.25">
      <c r="B14" s="148" t="s">
        <v>267</v>
      </c>
      <c r="C14" s="151" t="s">
        <v>543</v>
      </c>
      <c r="D14" s="157">
        <v>1</v>
      </c>
      <c r="E14" s="151"/>
      <c r="F14" s="163">
        <v>56104</v>
      </c>
      <c r="G14" s="151">
        <v>56104</v>
      </c>
      <c r="H14" s="151">
        <v>56104</v>
      </c>
      <c r="I14" s="151">
        <v>56104</v>
      </c>
      <c r="J14" s="151">
        <v>56104</v>
      </c>
      <c r="K14" s="151">
        <v>56104</v>
      </c>
      <c r="L14" s="151">
        <v>56104</v>
      </c>
      <c r="M14" s="151">
        <v>56537</v>
      </c>
      <c r="N14" s="151">
        <v>56710</v>
      </c>
      <c r="O14" s="151">
        <v>56710</v>
      </c>
      <c r="P14" s="151">
        <v>56710</v>
      </c>
      <c r="Q14" s="151">
        <v>56710</v>
      </c>
    </row>
    <row r="15" spans="2:17" x14ac:dyDescent="0.25">
      <c r="B15" s="106" t="s">
        <v>266</v>
      </c>
      <c r="C15" s="151" t="s">
        <v>543</v>
      </c>
      <c r="D15" s="157">
        <v>1</v>
      </c>
      <c r="E15" s="151"/>
      <c r="F15" s="163">
        <v>378789</v>
      </c>
      <c r="G15" s="151">
        <v>378789</v>
      </c>
      <c r="H15" s="151">
        <v>378789</v>
      </c>
      <c r="I15" s="151">
        <v>378789</v>
      </c>
      <c r="J15" s="151">
        <v>378789</v>
      </c>
      <c r="K15" s="151">
        <v>378790</v>
      </c>
      <c r="L15" s="151">
        <v>378790</v>
      </c>
      <c r="M15" s="151">
        <v>378790</v>
      </c>
      <c r="N15" s="151">
        <v>378790</v>
      </c>
      <c r="O15" s="151">
        <v>379939</v>
      </c>
      <c r="P15" s="151">
        <v>379939</v>
      </c>
      <c r="Q15" s="151">
        <v>379939</v>
      </c>
    </row>
    <row r="16" spans="2:17" x14ac:dyDescent="0.25">
      <c r="B16" s="148" t="s">
        <v>264</v>
      </c>
      <c r="C16" s="151" t="s">
        <v>543</v>
      </c>
      <c r="D16" s="157">
        <v>1</v>
      </c>
      <c r="E16" s="151"/>
      <c r="F16" s="163">
        <v>251709</v>
      </c>
      <c r="G16" s="151">
        <v>251709</v>
      </c>
      <c r="H16" s="151">
        <v>251709</v>
      </c>
      <c r="I16" s="151">
        <v>251709</v>
      </c>
      <c r="J16" s="151">
        <v>235811</v>
      </c>
      <c r="K16" s="151">
        <v>219841</v>
      </c>
      <c r="L16" s="151">
        <v>218323</v>
      </c>
      <c r="M16" s="151">
        <v>218323</v>
      </c>
      <c r="N16" s="151">
        <v>221502</v>
      </c>
      <c r="O16" s="151">
        <v>221502</v>
      </c>
      <c r="P16" s="151">
        <v>213553</v>
      </c>
      <c r="Q16" s="151">
        <v>215143</v>
      </c>
    </row>
    <row r="17" spans="2:17" x14ac:dyDescent="0.25">
      <c r="B17" s="148" t="s">
        <v>268</v>
      </c>
      <c r="C17" s="151" t="s">
        <v>543</v>
      </c>
      <c r="D17" s="157"/>
      <c r="E17" s="151"/>
      <c r="F17" s="163">
        <v>0</v>
      </c>
      <c r="G17" s="151">
        <v>0</v>
      </c>
      <c r="H17" s="151">
        <v>0</v>
      </c>
      <c r="I17" s="151">
        <v>0</v>
      </c>
      <c r="J17" s="151">
        <v>170032</v>
      </c>
      <c r="K17" s="151">
        <v>170032</v>
      </c>
      <c r="L17" s="151">
        <v>170032</v>
      </c>
      <c r="M17" s="151">
        <v>170032</v>
      </c>
      <c r="N17" s="151">
        <v>170032</v>
      </c>
      <c r="O17" s="151">
        <v>170032</v>
      </c>
      <c r="P17" s="151">
        <v>165262</v>
      </c>
      <c r="Q17" s="151">
        <v>155723</v>
      </c>
    </row>
    <row r="18" spans="2:17" x14ac:dyDescent="0.25">
      <c r="B18" s="148" t="s">
        <v>265</v>
      </c>
      <c r="C18" s="151" t="s">
        <v>543</v>
      </c>
      <c r="D18" s="157"/>
      <c r="E18" s="151"/>
      <c r="F18" s="163">
        <v>0</v>
      </c>
      <c r="G18" s="151">
        <v>0</v>
      </c>
      <c r="H18" s="151">
        <v>0</v>
      </c>
      <c r="I18" s="151">
        <v>0</v>
      </c>
      <c r="J18" s="151">
        <v>130718</v>
      </c>
      <c r="K18" s="151">
        <v>130718</v>
      </c>
      <c r="L18" s="151">
        <v>181592</v>
      </c>
      <c r="M18" s="151">
        <v>180346</v>
      </c>
      <c r="N18" s="151">
        <v>180346</v>
      </c>
      <c r="O18" s="151">
        <v>180346</v>
      </c>
      <c r="P18" s="151">
        <v>180346</v>
      </c>
      <c r="Q18" s="151">
        <v>130584</v>
      </c>
    </row>
    <row r="19" spans="2:17" ht="13" x14ac:dyDescent="0.3">
      <c r="B19" s="149" t="s">
        <v>35</v>
      </c>
      <c r="D19" s="157"/>
      <c r="E19" s="151"/>
      <c r="F19" s="164"/>
    </row>
    <row r="20" spans="2:17" x14ac:dyDescent="0.25">
      <c r="B20" s="148" t="s">
        <v>270</v>
      </c>
      <c r="C20" s="151" t="s">
        <v>548</v>
      </c>
      <c r="D20" s="157"/>
      <c r="E20" s="151"/>
      <c r="F20" s="163">
        <v>0</v>
      </c>
      <c r="G20" s="151">
        <v>0</v>
      </c>
      <c r="H20" s="151">
        <v>0</v>
      </c>
      <c r="I20" s="151">
        <v>0</v>
      </c>
      <c r="J20" s="151">
        <v>0</v>
      </c>
      <c r="K20" s="151">
        <v>0</v>
      </c>
      <c r="L20" s="151">
        <v>0</v>
      </c>
      <c r="M20" s="151">
        <v>0</v>
      </c>
      <c r="N20" s="151">
        <v>3404968</v>
      </c>
      <c r="O20" s="151">
        <v>3412878</v>
      </c>
      <c r="P20" s="151">
        <v>3000000</v>
      </c>
      <c r="Q20" s="151">
        <v>0</v>
      </c>
    </row>
    <row r="21" spans="2:17" ht="13" x14ac:dyDescent="0.3">
      <c r="B21" s="149" t="s">
        <v>27</v>
      </c>
      <c r="D21" s="157"/>
      <c r="E21" s="151"/>
      <c r="F21" s="164"/>
    </row>
    <row r="22" spans="2:17" x14ac:dyDescent="0.25">
      <c r="B22" s="148" t="s">
        <v>290</v>
      </c>
      <c r="C22" s="151" t="s">
        <v>548</v>
      </c>
      <c r="D22" s="157">
        <v>0.5</v>
      </c>
      <c r="E22" s="151"/>
      <c r="F22" s="163">
        <v>59435</v>
      </c>
      <c r="G22" s="151">
        <v>59435</v>
      </c>
      <c r="H22" s="151">
        <v>59435</v>
      </c>
      <c r="I22" s="151">
        <v>59435</v>
      </c>
      <c r="J22" s="151">
        <v>59435</v>
      </c>
      <c r="K22" s="151">
        <v>59435</v>
      </c>
      <c r="L22" s="151">
        <v>59435</v>
      </c>
      <c r="M22" s="151">
        <v>59435</v>
      </c>
      <c r="N22" s="151">
        <v>59435</v>
      </c>
      <c r="O22" s="151">
        <v>59435</v>
      </c>
      <c r="P22" s="151">
        <v>59435</v>
      </c>
      <c r="Q22" s="151">
        <v>59435</v>
      </c>
    </row>
    <row r="23" spans="2:17" x14ac:dyDescent="0.25">
      <c r="B23" s="106" t="s">
        <v>289</v>
      </c>
      <c r="C23" s="151" t="s">
        <v>543</v>
      </c>
      <c r="D23" s="157">
        <v>1</v>
      </c>
      <c r="E23" s="151"/>
      <c r="F23" s="163">
        <v>173857</v>
      </c>
      <c r="G23" s="151">
        <v>174141</v>
      </c>
      <c r="H23" s="151">
        <v>174141</v>
      </c>
      <c r="I23" s="151">
        <v>159817</v>
      </c>
      <c r="J23" s="151">
        <v>159817</v>
      </c>
      <c r="K23" s="151">
        <v>157904</v>
      </c>
      <c r="L23" s="151">
        <v>161617</v>
      </c>
      <c r="M23" s="151">
        <v>161617</v>
      </c>
      <c r="N23" s="151">
        <v>161616</v>
      </c>
      <c r="O23" s="151">
        <v>121714</v>
      </c>
      <c r="P23" s="151">
        <v>121714</v>
      </c>
      <c r="Q23" s="151">
        <v>121714</v>
      </c>
    </row>
    <row r="24" spans="2:17" x14ac:dyDescent="0.25">
      <c r="B24" s="106" t="s">
        <v>288</v>
      </c>
      <c r="C24" s="151" t="s">
        <v>543</v>
      </c>
      <c r="D24" s="157">
        <v>1</v>
      </c>
      <c r="E24" s="151"/>
      <c r="F24" s="163">
        <v>108130</v>
      </c>
      <c r="G24" s="151">
        <v>107694</v>
      </c>
      <c r="H24" s="151">
        <v>107694</v>
      </c>
      <c r="I24" s="151">
        <v>107694</v>
      </c>
      <c r="J24" s="151">
        <v>97315</v>
      </c>
      <c r="K24" s="151">
        <v>90599</v>
      </c>
      <c r="L24" s="151">
        <v>90599</v>
      </c>
      <c r="M24" s="151">
        <v>90599</v>
      </c>
      <c r="N24" s="151">
        <v>64299</v>
      </c>
      <c r="O24" s="151">
        <v>64298</v>
      </c>
      <c r="P24" s="151">
        <v>64298</v>
      </c>
      <c r="Q24" s="151">
        <v>64298</v>
      </c>
    </row>
    <row r="25" spans="2:17" x14ac:dyDescent="0.25">
      <c r="B25" s="106" t="s">
        <v>287</v>
      </c>
      <c r="C25" s="151" t="s">
        <v>543</v>
      </c>
      <c r="D25" s="157"/>
      <c r="E25" s="151"/>
      <c r="F25" s="163">
        <v>0</v>
      </c>
      <c r="G25" s="151">
        <v>0</v>
      </c>
      <c r="H25" s="151">
        <v>0</v>
      </c>
      <c r="I25" s="151">
        <v>0</v>
      </c>
      <c r="J25" s="151">
        <v>0</v>
      </c>
      <c r="K25" s="151">
        <v>0</v>
      </c>
      <c r="L25" s="151">
        <v>0</v>
      </c>
      <c r="M25" s="151">
        <v>47487</v>
      </c>
      <c r="N25" s="151">
        <v>47487</v>
      </c>
      <c r="O25" s="151">
        <v>47434</v>
      </c>
      <c r="P25" s="151">
        <v>47434</v>
      </c>
      <c r="Q25" s="151">
        <v>47434</v>
      </c>
    </row>
    <row r="26" spans="2:17" ht="13" x14ac:dyDescent="0.3">
      <c r="B26" s="149" t="s">
        <v>28</v>
      </c>
      <c r="D26" s="157"/>
      <c r="E26" s="151"/>
      <c r="F26" s="164"/>
    </row>
    <row r="27" spans="2:17" x14ac:dyDescent="0.25">
      <c r="B27" s="106" t="s">
        <v>286</v>
      </c>
      <c r="C27" s="151" t="s">
        <v>543</v>
      </c>
      <c r="D27" s="157"/>
      <c r="E27" s="151"/>
      <c r="F27" s="163">
        <v>0</v>
      </c>
      <c r="G27" s="151">
        <v>0</v>
      </c>
      <c r="H27" s="151">
        <v>0</v>
      </c>
      <c r="I27" s="151">
        <v>0</v>
      </c>
      <c r="J27" s="151">
        <v>0</v>
      </c>
      <c r="K27" s="151">
        <v>0</v>
      </c>
      <c r="L27" s="151">
        <v>21557</v>
      </c>
      <c r="M27" s="151">
        <v>18098</v>
      </c>
      <c r="N27" s="151">
        <v>17797</v>
      </c>
      <c r="O27" s="151">
        <v>24000</v>
      </c>
      <c r="P27" s="151">
        <v>20800</v>
      </c>
      <c r="Q27" s="151">
        <v>20800</v>
      </c>
    </row>
    <row r="28" spans="2:17" x14ac:dyDescent="0.25">
      <c r="B28" s="148" t="s">
        <v>285</v>
      </c>
      <c r="C28" s="151" t="s">
        <v>548</v>
      </c>
      <c r="D28" s="157"/>
      <c r="E28" s="151"/>
      <c r="F28" s="163">
        <v>0</v>
      </c>
      <c r="G28" s="151">
        <v>0</v>
      </c>
      <c r="H28" s="151">
        <v>0</v>
      </c>
      <c r="I28" s="151">
        <v>0</v>
      </c>
      <c r="J28" s="151">
        <v>0</v>
      </c>
      <c r="K28" s="151">
        <v>0</v>
      </c>
      <c r="L28" s="151">
        <v>10000</v>
      </c>
      <c r="M28" s="151">
        <v>10000</v>
      </c>
      <c r="N28" s="151">
        <v>10000</v>
      </c>
      <c r="O28" s="151">
        <v>0</v>
      </c>
      <c r="P28" s="151">
        <v>0</v>
      </c>
      <c r="Q28" s="151">
        <v>0</v>
      </c>
    </row>
    <row r="29" spans="2:17" ht="13" x14ac:dyDescent="0.3">
      <c r="B29" s="149" t="s">
        <v>29</v>
      </c>
      <c r="D29" s="157"/>
      <c r="E29" s="151"/>
      <c r="F29" s="164"/>
    </row>
    <row r="30" spans="2:17" x14ac:dyDescent="0.25">
      <c r="B30" s="106" t="s">
        <v>284</v>
      </c>
      <c r="C30" s="151" t="s">
        <v>543</v>
      </c>
      <c r="D30" s="157">
        <v>1</v>
      </c>
      <c r="E30" s="151"/>
      <c r="F30" s="163">
        <v>49318</v>
      </c>
      <c r="G30" s="151">
        <v>49318</v>
      </c>
      <c r="H30" s="151">
        <v>33303</v>
      </c>
      <c r="I30" s="151">
        <v>33610</v>
      </c>
      <c r="J30" s="151">
        <v>33599</v>
      </c>
      <c r="K30" s="151">
        <v>34024</v>
      </c>
      <c r="L30" s="151">
        <v>28462</v>
      </c>
      <c r="M30" s="151">
        <v>30412</v>
      </c>
      <c r="N30" s="151">
        <v>30412</v>
      </c>
      <c r="O30" s="151">
        <v>30412</v>
      </c>
      <c r="P30" s="151">
        <v>30412</v>
      </c>
      <c r="Q30" s="151">
        <v>24091</v>
      </c>
    </row>
    <row r="31" spans="2:17" x14ac:dyDescent="0.25">
      <c r="B31" s="106" t="s">
        <v>283</v>
      </c>
      <c r="C31" s="151" t="s">
        <v>543</v>
      </c>
      <c r="D31" s="157">
        <v>1</v>
      </c>
      <c r="E31" s="151"/>
      <c r="F31" s="163">
        <v>26942</v>
      </c>
      <c r="G31" s="151">
        <v>26403</v>
      </c>
      <c r="H31" s="151">
        <v>26403</v>
      </c>
      <c r="I31" s="151">
        <v>25000</v>
      </c>
      <c r="J31" s="151">
        <v>23750</v>
      </c>
      <c r="K31" s="151">
        <v>26276</v>
      </c>
      <c r="L31" s="151">
        <v>26276</v>
      </c>
      <c r="M31" s="151">
        <v>25777</v>
      </c>
      <c r="N31" s="151">
        <v>25777</v>
      </c>
      <c r="O31" s="151">
        <v>25777</v>
      </c>
      <c r="P31" s="151">
        <v>8014</v>
      </c>
      <c r="Q31" s="151">
        <v>8014</v>
      </c>
    </row>
    <row r="32" spans="2:17" ht="13" x14ac:dyDescent="0.3">
      <c r="B32" s="149" t="s">
        <v>30</v>
      </c>
      <c r="D32" s="157"/>
      <c r="E32" s="151"/>
      <c r="F32" s="164"/>
    </row>
    <row r="33" spans="2:17" x14ac:dyDescent="0.25">
      <c r="B33" s="106" t="s">
        <v>282</v>
      </c>
      <c r="C33" s="151" t="s">
        <v>548</v>
      </c>
      <c r="D33" s="157"/>
      <c r="E33" s="151"/>
      <c r="F33" s="163">
        <v>0</v>
      </c>
      <c r="G33" s="151">
        <v>0</v>
      </c>
      <c r="H33" s="151">
        <v>0</v>
      </c>
      <c r="I33" s="151">
        <v>0</v>
      </c>
      <c r="J33" s="151">
        <v>0</v>
      </c>
      <c r="K33" s="151">
        <v>0</v>
      </c>
      <c r="L33" s="151">
        <v>19371</v>
      </c>
      <c r="M33" s="151">
        <v>19458</v>
      </c>
      <c r="N33" s="151">
        <v>19439</v>
      </c>
      <c r="O33" s="151">
        <v>19379</v>
      </c>
      <c r="P33" s="151">
        <v>19379</v>
      </c>
      <c r="Q33" s="151">
        <v>18015</v>
      </c>
    </row>
    <row r="34" spans="2:17" ht="13" x14ac:dyDescent="0.3">
      <c r="B34" s="149" t="s">
        <v>31</v>
      </c>
      <c r="D34" s="157"/>
      <c r="E34" s="151"/>
      <c r="F34" s="164"/>
    </row>
    <row r="35" spans="2:17" x14ac:dyDescent="0.25">
      <c r="B35" s="106" t="s">
        <v>281</v>
      </c>
      <c r="C35" s="151" t="s">
        <v>543</v>
      </c>
      <c r="D35" s="157">
        <v>1</v>
      </c>
      <c r="E35" s="151"/>
      <c r="F35" s="163">
        <v>110150</v>
      </c>
      <c r="G35" s="151">
        <v>110149</v>
      </c>
      <c r="H35" s="151">
        <v>110149</v>
      </c>
      <c r="I35" s="151">
        <v>110150</v>
      </c>
      <c r="J35" s="151">
        <v>110150</v>
      </c>
      <c r="K35" s="151">
        <v>110150</v>
      </c>
      <c r="L35" s="151">
        <v>110150</v>
      </c>
      <c r="M35" s="151">
        <v>94400</v>
      </c>
      <c r="N35" s="151">
        <v>94400</v>
      </c>
      <c r="O35" s="151">
        <v>94400</v>
      </c>
      <c r="P35" s="151">
        <v>94400</v>
      </c>
      <c r="Q35" s="151">
        <v>64300</v>
      </c>
    </row>
    <row r="36" spans="2:17" x14ac:dyDescent="0.25">
      <c r="B36" s="106" t="s">
        <v>280</v>
      </c>
      <c r="C36" s="151" t="s">
        <v>543</v>
      </c>
      <c r="D36" s="157">
        <v>1</v>
      </c>
      <c r="E36" s="151"/>
      <c r="F36" s="163">
        <v>25900</v>
      </c>
      <c r="G36" s="151">
        <v>25899</v>
      </c>
      <c r="H36" s="151">
        <v>25899</v>
      </c>
      <c r="I36" s="151">
        <v>25900</v>
      </c>
      <c r="J36" s="151">
        <v>25900</v>
      </c>
      <c r="K36" s="151">
        <v>25900</v>
      </c>
      <c r="L36" s="151">
        <v>25850</v>
      </c>
      <c r="M36" s="151">
        <v>25850</v>
      </c>
      <c r="N36" s="151">
        <v>25850</v>
      </c>
      <c r="O36" s="151">
        <v>17450</v>
      </c>
      <c r="P36" s="151">
        <v>17450</v>
      </c>
      <c r="Q36" s="151">
        <v>17450</v>
      </c>
    </row>
    <row r="37" spans="2:17" x14ac:dyDescent="0.25">
      <c r="B37" s="148" t="s">
        <v>279</v>
      </c>
      <c r="C37" s="151" t="s">
        <v>543</v>
      </c>
      <c r="D37" s="157">
        <v>1</v>
      </c>
      <c r="E37" s="151"/>
      <c r="F37" s="163">
        <v>113600</v>
      </c>
      <c r="G37" s="151">
        <v>116900</v>
      </c>
      <c r="H37" s="151">
        <v>116900</v>
      </c>
      <c r="I37" s="151">
        <v>116900</v>
      </c>
      <c r="J37" s="151">
        <v>116900</v>
      </c>
      <c r="K37" s="151">
        <v>116900</v>
      </c>
      <c r="L37" s="151">
        <v>117200</v>
      </c>
      <c r="M37" s="151">
        <v>117200</v>
      </c>
      <c r="N37" s="151">
        <v>117200</v>
      </c>
      <c r="O37" s="151">
        <v>117200</v>
      </c>
      <c r="P37" s="151">
        <v>117200</v>
      </c>
      <c r="Q37" s="151">
        <v>117200</v>
      </c>
    </row>
    <row r="38" spans="2:17" ht="13" x14ac:dyDescent="0.3">
      <c r="B38" s="149" t="s">
        <v>238</v>
      </c>
      <c r="D38" s="157"/>
      <c r="E38" s="151"/>
      <c r="F38" s="164"/>
    </row>
    <row r="39" spans="2:17" x14ac:dyDescent="0.25">
      <c r="B39" s="148" t="s">
        <v>278</v>
      </c>
      <c r="C39" s="151" t="s">
        <v>543</v>
      </c>
      <c r="D39" s="157"/>
      <c r="E39" s="151"/>
      <c r="F39" s="163">
        <v>0</v>
      </c>
      <c r="G39" s="151">
        <v>0</v>
      </c>
      <c r="H39" s="151">
        <v>0</v>
      </c>
      <c r="I39" s="151">
        <v>0</v>
      </c>
      <c r="J39" s="151">
        <v>0</v>
      </c>
      <c r="K39" s="151">
        <v>179787</v>
      </c>
      <c r="L39" s="151">
        <v>179787</v>
      </c>
      <c r="M39" s="151">
        <v>179787</v>
      </c>
      <c r="N39" s="151">
        <v>179787</v>
      </c>
      <c r="O39" s="151">
        <v>179787</v>
      </c>
      <c r="P39" s="151">
        <v>166968</v>
      </c>
      <c r="Q39" s="151">
        <v>179787</v>
      </c>
    </row>
    <row r="40" spans="2:17" ht="13" x14ac:dyDescent="0.3">
      <c r="B40" s="149" t="s">
        <v>490</v>
      </c>
      <c r="C40" s="151"/>
      <c r="D40" s="157"/>
      <c r="E40" s="151"/>
      <c r="F40" s="163"/>
      <c r="G40" s="151"/>
      <c r="H40" s="151"/>
      <c r="I40" s="151"/>
      <c r="J40" s="151"/>
      <c r="K40" s="151"/>
      <c r="L40" s="151"/>
      <c r="M40" s="151"/>
      <c r="N40" s="151"/>
      <c r="O40" s="151"/>
      <c r="P40" s="151"/>
      <c r="Q40" s="151"/>
    </row>
    <row r="41" spans="2:17" ht="14.5" x14ac:dyDescent="0.25">
      <c r="B41" s="148" t="s">
        <v>549</v>
      </c>
      <c r="C41" s="151" t="s">
        <v>550</v>
      </c>
      <c r="D41" s="159" t="s">
        <v>551</v>
      </c>
      <c r="E41" s="151"/>
      <c r="F41" s="163">
        <v>509000</v>
      </c>
      <c r="G41" s="151">
        <v>509000</v>
      </c>
      <c r="H41" s="151">
        <v>509000</v>
      </c>
      <c r="I41" s="151">
        <v>0</v>
      </c>
      <c r="J41" s="151">
        <v>0</v>
      </c>
      <c r="K41" s="151">
        <v>0</v>
      </c>
      <c r="L41" s="151">
        <v>0</v>
      </c>
      <c r="M41" s="151">
        <v>0</v>
      </c>
      <c r="N41" s="151">
        <v>0</v>
      </c>
      <c r="O41" s="151">
        <v>0</v>
      </c>
      <c r="P41" s="151">
        <v>0</v>
      </c>
      <c r="Q41" s="151">
        <v>0</v>
      </c>
    </row>
    <row r="42" spans="2:17" ht="13" x14ac:dyDescent="0.3">
      <c r="B42" s="149" t="s">
        <v>32</v>
      </c>
      <c r="D42" s="157"/>
      <c r="E42" s="151"/>
      <c r="F42" s="164"/>
    </row>
    <row r="43" spans="2:17" ht="14.5" x14ac:dyDescent="0.25">
      <c r="B43" s="148" t="s">
        <v>552</v>
      </c>
      <c r="C43" s="151" t="s">
        <v>550</v>
      </c>
      <c r="D43" s="427" t="s">
        <v>553</v>
      </c>
      <c r="E43" s="151"/>
      <c r="F43" s="163">
        <v>130682</v>
      </c>
      <c r="G43" s="151">
        <v>130322</v>
      </c>
      <c r="H43" s="151">
        <v>130322</v>
      </c>
      <c r="I43" s="151">
        <v>130322</v>
      </c>
      <c r="J43" s="151">
        <v>115322</v>
      </c>
      <c r="K43" s="151">
        <v>105322</v>
      </c>
      <c r="L43" s="151">
        <v>105322</v>
      </c>
      <c r="M43" s="151">
        <v>114222</v>
      </c>
      <c r="N43" s="151">
        <v>114222</v>
      </c>
      <c r="O43" s="151">
        <v>114222</v>
      </c>
      <c r="P43" s="151">
        <v>114222</v>
      </c>
      <c r="Q43" s="151">
        <v>94222</v>
      </c>
    </row>
    <row r="44" spans="2:17" x14ac:dyDescent="0.25">
      <c r="B44" s="148"/>
      <c r="C44" s="151"/>
      <c r="D44" s="157"/>
      <c r="E44" s="151"/>
      <c r="F44" s="163"/>
      <c r="G44" s="151"/>
      <c r="H44" s="151"/>
      <c r="I44" s="151"/>
      <c r="J44" s="151"/>
      <c r="K44" s="151"/>
      <c r="L44" s="151"/>
      <c r="M44" s="151"/>
      <c r="N44" s="151"/>
      <c r="O44" s="151"/>
      <c r="P44" s="151"/>
      <c r="Q44" s="151"/>
    </row>
    <row r="45" spans="2:17" ht="15.5" x14ac:dyDescent="0.35">
      <c r="B45" s="446" t="s">
        <v>554</v>
      </c>
      <c r="D45" s="164"/>
      <c r="E45" s="151"/>
      <c r="F45" s="164"/>
    </row>
    <row r="46" spans="2:17" ht="13" x14ac:dyDescent="0.3">
      <c r="B46" s="149" t="s">
        <v>10</v>
      </c>
      <c r="D46" s="164"/>
      <c r="E46" s="151"/>
      <c r="F46" s="164"/>
    </row>
    <row r="47" spans="2:17" x14ac:dyDescent="0.25">
      <c r="B47" s="106" t="s">
        <v>335</v>
      </c>
      <c r="C47" s="151" t="s">
        <v>543</v>
      </c>
      <c r="D47" s="157">
        <v>1</v>
      </c>
      <c r="E47" s="151"/>
      <c r="F47" s="163">
        <v>254727</v>
      </c>
      <c r="G47" s="151">
        <v>254727</v>
      </c>
      <c r="H47" s="151">
        <v>254727</v>
      </c>
      <c r="I47" s="151">
        <v>254727</v>
      </c>
      <c r="J47" s="151">
        <v>265744</v>
      </c>
      <c r="K47" s="151">
        <v>265744</v>
      </c>
      <c r="L47" s="151">
        <v>264510</v>
      </c>
      <c r="M47" s="151">
        <v>264469</v>
      </c>
      <c r="N47" s="151">
        <v>0</v>
      </c>
      <c r="O47" s="151">
        <v>0</v>
      </c>
      <c r="P47" s="151">
        <v>0</v>
      </c>
      <c r="Q47" s="151">
        <v>0</v>
      </c>
    </row>
    <row r="48" spans="2:17" ht="13" x14ac:dyDescent="0.3">
      <c r="B48" s="149" t="s">
        <v>11</v>
      </c>
      <c r="D48" s="426"/>
      <c r="E48" s="151"/>
      <c r="F48" s="164"/>
    </row>
    <row r="49" spans="2:17" x14ac:dyDescent="0.25">
      <c r="B49" s="106" t="s">
        <v>334</v>
      </c>
      <c r="C49" s="151" t="s">
        <v>548</v>
      </c>
      <c r="D49" s="157">
        <v>0.49</v>
      </c>
      <c r="E49" s="151"/>
      <c r="F49" s="163">
        <v>251025</v>
      </c>
      <c r="G49" s="151">
        <v>251025</v>
      </c>
      <c r="H49" s="151">
        <v>251025</v>
      </c>
      <c r="I49" s="151">
        <v>251025</v>
      </c>
      <c r="J49" s="151">
        <v>251025</v>
      </c>
      <c r="K49" s="151">
        <v>251025</v>
      </c>
      <c r="L49" s="151">
        <v>251025</v>
      </c>
      <c r="M49" s="151">
        <v>251025</v>
      </c>
      <c r="N49" s="151">
        <v>250000</v>
      </c>
      <c r="O49" s="151">
        <v>0</v>
      </c>
      <c r="P49" s="151">
        <v>0</v>
      </c>
      <c r="Q49" s="151">
        <v>0</v>
      </c>
    </row>
    <row r="50" spans="2:17" x14ac:dyDescent="0.25">
      <c r="B50" s="106" t="s">
        <v>333</v>
      </c>
      <c r="C50" s="151" t="s">
        <v>543</v>
      </c>
      <c r="D50" s="157">
        <v>0.94799999999999995</v>
      </c>
      <c r="E50" s="151"/>
      <c r="F50" s="163">
        <v>80400</v>
      </c>
      <c r="G50" s="151">
        <v>80400</v>
      </c>
      <c r="H50" s="151">
        <v>80400</v>
      </c>
      <c r="I50" s="151">
        <v>80400</v>
      </c>
      <c r="J50" s="151">
        <v>71900</v>
      </c>
      <c r="K50" s="151">
        <v>68900</v>
      </c>
      <c r="L50" s="151">
        <v>68900</v>
      </c>
      <c r="M50" s="151">
        <v>68900</v>
      </c>
      <c r="N50" s="151">
        <v>76900</v>
      </c>
      <c r="O50" s="151">
        <v>76900</v>
      </c>
      <c r="P50" s="151">
        <v>76900</v>
      </c>
      <c r="Q50" s="151">
        <v>0</v>
      </c>
    </row>
    <row r="51" spans="2:17" ht="13" x14ac:dyDescent="0.3">
      <c r="B51" s="149" t="s">
        <v>18</v>
      </c>
      <c r="D51" s="157"/>
      <c r="E51" s="151"/>
      <c r="F51" s="164"/>
    </row>
    <row r="52" spans="2:17" x14ac:dyDescent="0.25">
      <c r="B52" s="106" t="s">
        <v>316</v>
      </c>
      <c r="C52" s="151" t="s">
        <v>543</v>
      </c>
      <c r="D52" s="157">
        <v>1</v>
      </c>
      <c r="E52" s="151"/>
      <c r="F52" s="163">
        <v>173583</v>
      </c>
      <c r="G52" s="151">
        <v>173583</v>
      </c>
      <c r="H52" s="151">
        <v>173583</v>
      </c>
      <c r="I52" s="151">
        <v>173583</v>
      </c>
      <c r="J52" s="151">
        <v>173583</v>
      </c>
      <c r="K52" s="151">
        <v>173583</v>
      </c>
      <c r="L52" s="151">
        <v>173583</v>
      </c>
      <c r="M52" s="151">
        <v>173583</v>
      </c>
      <c r="N52" s="151">
        <v>173583</v>
      </c>
      <c r="O52" s="151">
        <v>173583</v>
      </c>
      <c r="P52" s="151">
        <v>173583</v>
      </c>
      <c r="Q52" s="151">
        <v>173516</v>
      </c>
    </row>
    <row r="53" spans="2:17" x14ac:dyDescent="0.25">
      <c r="B53" s="148" t="s">
        <v>555</v>
      </c>
      <c r="C53" s="151" t="s">
        <v>543</v>
      </c>
      <c r="D53" s="157"/>
      <c r="E53" s="151"/>
      <c r="F53" s="163">
        <v>0</v>
      </c>
      <c r="G53" s="151">
        <v>0</v>
      </c>
      <c r="H53" s="151">
        <v>0</v>
      </c>
      <c r="I53" s="151">
        <v>0</v>
      </c>
      <c r="J53" s="151">
        <v>0</v>
      </c>
      <c r="K53" s="151">
        <v>34845</v>
      </c>
      <c r="L53" s="151">
        <v>34845</v>
      </c>
      <c r="M53" s="151">
        <v>34845</v>
      </c>
      <c r="N53" s="151">
        <v>34845</v>
      </c>
      <c r="O53" s="151">
        <v>34845</v>
      </c>
      <c r="P53" s="151">
        <v>34845</v>
      </c>
      <c r="Q53" s="151">
        <v>34845</v>
      </c>
    </row>
    <row r="54" spans="2:17" x14ac:dyDescent="0.25">
      <c r="B54" s="148" t="s">
        <v>315</v>
      </c>
      <c r="C54" s="151" t="s">
        <v>543</v>
      </c>
      <c r="D54" s="157">
        <v>1</v>
      </c>
      <c r="E54" s="151"/>
      <c r="F54" s="163">
        <v>371650</v>
      </c>
      <c r="G54" s="151">
        <v>371650</v>
      </c>
      <c r="H54" s="151">
        <v>371650</v>
      </c>
      <c r="I54" s="151">
        <v>371650</v>
      </c>
      <c r="J54" s="151">
        <v>371650</v>
      </c>
      <c r="K54" s="151">
        <v>349548</v>
      </c>
      <c r="L54" s="151">
        <v>349548</v>
      </c>
      <c r="M54" s="151">
        <v>349548</v>
      </c>
      <c r="N54" s="151">
        <v>349548</v>
      </c>
      <c r="O54" s="151">
        <v>349548</v>
      </c>
      <c r="P54" s="151">
        <v>271458</v>
      </c>
      <c r="Q54" s="151">
        <v>178311</v>
      </c>
    </row>
    <row r="55" spans="2:17" ht="13" x14ac:dyDescent="0.3">
      <c r="B55" s="149" t="s">
        <v>14</v>
      </c>
      <c r="D55" s="157"/>
      <c r="E55" s="151"/>
      <c r="F55" s="164"/>
    </row>
    <row r="56" spans="2:17" x14ac:dyDescent="0.25">
      <c r="B56" s="106" t="s">
        <v>331</v>
      </c>
      <c r="C56" s="151" t="s">
        <v>548</v>
      </c>
      <c r="D56" s="157">
        <v>0.20849999999999999</v>
      </c>
      <c r="E56" s="151"/>
      <c r="F56" s="163">
        <v>395896</v>
      </c>
      <c r="G56" s="151">
        <v>395896</v>
      </c>
      <c r="H56" s="151">
        <v>395896</v>
      </c>
      <c r="I56" s="151">
        <v>395896</v>
      </c>
      <c r="J56" s="151">
        <v>395896</v>
      </c>
      <c r="K56" s="151">
        <v>395896</v>
      </c>
      <c r="L56" s="151">
        <v>395896</v>
      </c>
      <c r="M56" s="151">
        <v>395896</v>
      </c>
      <c r="N56" s="151">
        <v>395896</v>
      </c>
      <c r="O56" s="151">
        <v>395896</v>
      </c>
      <c r="P56" s="151">
        <v>395896</v>
      </c>
      <c r="Q56" s="151">
        <v>395896</v>
      </c>
    </row>
    <row r="57" spans="2:17" x14ac:dyDescent="0.25">
      <c r="B57" s="148" t="s">
        <v>556</v>
      </c>
      <c r="C57" s="151" t="s">
        <v>548</v>
      </c>
      <c r="D57" s="157">
        <v>0.441</v>
      </c>
      <c r="E57" s="151"/>
      <c r="F57" s="163">
        <v>1319322</v>
      </c>
      <c r="G57" s="151">
        <v>1319322</v>
      </c>
      <c r="H57" s="151">
        <v>1319322</v>
      </c>
      <c r="I57" s="151">
        <v>1319322</v>
      </c>
      <c r="J57" s="151">
        <v>880998</v>
      </c>
      <c r="K57" s="151">
        <v>0</v>
      </c>
      <c r="L57" s="151">
        <v>0</v>
      </c>
      <c r="M57" s="151">
        <v>0</v>
      </c>
      <c r="N57" s="151">
        <v>0</v>
      </c>
      <c r="O57" s="151">
        <v>0</v>
      </c>
      <c r="P57" s="151">
        <v>0</v>
      </c>
      <c r="Q57" s="151">
        <v>0</v>
      </c>
    </row>
    <row r="58" spans="2:17" x14ac:dyDescent="0.25">
      <c r="B58" s="447" t="s">
        <v>557</v>
      </c>
      <c r="C58" s="151" t="s">
        <v>558</v>
      </c>
      <c r="D58" s="157">
        <v>0.29699999999999999</v>
      </c>
      <c r="E58" s="151"/>
      <c r="F58" s="163">
        <v>742705</v>
      </c>
      <c r="G58" s="151">
        <v>0</v>
      </c>
      <c r="H58" s="151">
        <v>0</v>
      </c>
      <c r="I58" s="151">
        <v>0</v>
      </c>
      <c r="J58" s="151">
        <v>0</v>
      </c>
      <c r="K58" s="151">
        <v>0</v>
      </c>
      <c r="L58" s="151">
        <v>0</v>
      </c>
      <c r="M58" s="151">
        <v>0</v>
      </c>
      <c r="N58" s="151">
        <v>0</v>
      </c>
      <c r="O58" s="151">
        <v>0</v>
      </c>
      <c r="P58" s="151">
        <v>0</v>
      </c>
      <c r="Q58" s="151">
        <v>0</v>
      </c>
    </row>
    <row r="59" spans="2:17" x14ac:dyDescent="0.25">
      <c r="B59" s="148" t="s">
        <v>330</v>
      </c>
      <c r="C59" s="151" t="s">
        <v>543</v>
      </c>
      <c r="D59" s="157"/>
      <c r="E59" s="151"/>
      <c r="F59" s="163">
        <v>0</v>
      </c>
      <c r="G59" s="151">
        <v>0</v>
      </c>
      <c r="H59" s="151">
        <v>0</v>
      </c>
      <c r="I59" s="151">
        <v>0</v>
      </c>
      <c r="J59" s="151">
        <v>0</v>
      </c>
      <c r="K59" s="151">
        <v>0</v>
      </c>
      <c r="L59" s="151">
        <v>20160</v>
      </c>
      <c r="M59" s="151">
        <v>20160</v>
      </c>
      <c r="N59" s="151">
        <v>19572</v>
      </c>
      <c r="O59" s="151">
        <v>19572</v>
      </c>
      <c r="P59" s="151">
        <v>19572</v>
      </c>
      <c r="Q59" s="151">
        <v>0</v>
      </c>
    </row>
    <row r="60" spans="2:17" ht="13" x14ac:dyDescent="0.3">
      <c r="B60" s="149" t="s">
        <v>15</v>
      </c>
      <c r="D60" s="157"/>
      <c r="E60" s="151"/>
      <c r="F60" s="164"/>
    </row>
    <row r="61" spans="2:17" x14ac:dyDescent="0.25">
      <c r="B61" s="148" t="s">
        <v>322</v>
      </c>
      <c r="C61" s="151" t="s">
        <v>543</v>
      </c>
      <c r="D61" s="157">
        <v>0.69499999999999995</v>
      </c>
      <c r="E61" s="151"/>
      <c r="F61" s="163">
        <v>1452263</v>
      </c>
      <c r="G61" s="151">
        <v>1449763</v>
      </c>
      <c r="H61" s="151">
        <v>1449763</v>
      </c>
      <c r="I61" s="151">
        <v>1374239</v>
      </c>
      <c r="J61" s="151">
        <v>1373375</v>
      </c>
      <c r="K61" s="151">
        <v>1361519</v>
      </c>
      <c r="L61" s="151">
        <v>1261319</v>
      </c>
      <c r="M61" s="151">
        <v>1261319</v>
      </c>
      <c r="N61" s="151">
        <v>1261319</v>
      </c>
      <c r="O61" s="151">
        <v>1253619</v>
      </c>
      <c r="P61" s="151">
        <v>860890</v>
      </c>
      <c r="Q61" s="151">
        <v>536793</v>
      </c>
    </row>
    <row r="62" spans="2:17" x14ac:dyDescent="0.25">
      <c r="B62" s="148" t="s">
        <v>321</v>
      </c>
      <c r="C62" s="151" t="s">
        <v>543</v>
      </c>
      <c r="D62" s="157">
        <v>0.69499999999999995</v>
      </c>
      <c r="E62" s="151"/>
      <c r="F62" s="163">
        <v>283850</v>
      </c>
      <c r="G62" s="151">
        <v>283850</v>
      </c>
      <c r="H62" s="151">
        <v>283850</v>
      </c>
      <c r="I62" s="151">
        <v>283850</v>
      </c>
      <c r="J62" s="151">
        <v>283850</v>
      </c>
      <c r="K62" s="151">
        <v>236850</v>
      </c>
      <c r="L62" s="151">
        <v>236850</v>
      </c>
      <c r="M62" s="151">
        <v>237950</v>
      </c>
      <c r="N62" s="151">
        <v>237950</v>
      </c>
      <c r="O62" s="151">
        <v>237950</v>
      </c>
      <c r="P62" s="151">
        <v>172950</v>
      </c>
      <c r="Q62" s="151">
        <v>150950</v>
      </c>
    </row>
    <row r="63" spans="2:17" x14ac:dyDescent="0.25">
      <c r="B63" s="148" t="s">
        <v>320</v>
      </c>
      <c r="C63" s="151" t="s">
        <v>543</v>
      </c>
      <c r="D63" s="157">
        <v>0.69499999999999995</v>
      </c>
      <c r="E63" s="151"/>
      <c r="F63" s="163">
        <v>288070</v>
      </c>
      <c r="G63" s="151">
        <v>288070</v>
      </c>
      <c r="H63" s="151">
        <v>288070</v>
      </c>
      <c r="I63" s="151">
        <v>288070</v>
      </c>
      <c r="J63" s="151">
        <v>280570</v>
      </c>
      <c r="K63" s="151">
        <v>280570</v>
      </c>
      <c r="L63" s="151">
        <v>280570</v>
      </c>
      <c r="M63" s="151">
        <v>288070</v>
      </c>
      <c r="N63" s="151">
        <v>288070</v>
      </c>
      <c r="O63" s="151">
        <v>288070</v>
      </c>
      <c r="P63" s="151">
        <v>288070</v>
      </c>
      <c r="Q63" s="151">
        <v>288070</v>
      </c>
    </row>
    <row r="64" spans="2:17" x14ac:dyDescent="0.25">
      <c r="B64" s="148" t="s">
        <v>319</v>
      </c>
      <c r="C64" s="151" t="s">
        <v>543</v>
      </c>
      <c r="D64" s="157">
        <v>0.69499999999999995</v>
      </c>
      <c r="E64" s="151"/>
      <c r="F64" s="163">
        <v>1262184</v>
      </c>
      <c r="G64" s="151">
        <v>1262146</v>
      </c>
      <c r="H64" s="151">
        <v>1263079</v>
      </c>
      <c r="I64" s="151">
        <v>1263079</v>
      </c>
      <c r="J64" s="151">
        <v>1263079</v>
      </c>
      <c r="K64" s="151">
        <v>1260958</v>
      </c>
      <c r="L64" s="151">
        <v>1260958</v>
      </c>
      <c r="M64" s="151">
        <v>1260958</v>
      </c>
      <c r="N64" s="151">
        <v>1260958</v>
      </c>
      <c r="O64" s="151">
        <v>1260958</v>
      </c>
      <c r="P64" s="151">
        <v>1260958</v>
      </c>
      <c r="Q64" s="151">
        <v>1037789</v>
      </c>
    </row>
    <row r="65" spans="2:17" ht="14.5" x14ac:dyDescent="0.25">
      <c r="B65" s="148" t="s">
        <v>559</v>
      </c>
      <c r="C65" s="158" t="s">
        <v>550</v>
      </c>
      <c r="D65" s="159" t="s">
        <v>560</v>
      </c>
      <c r="E65" s="151"/>
      <c r="F65" s="163">
        <v>1470000</v>
      </c>
      <c r="G65" s="151">
        <v>1470000</v>
      </c>
      <c r="H65" s="151">
        <v>480000</v>
      </c>
      <c r="I65" s="151">
        <v>480000</v>
      </c>
      <c r="J65" s="151">
        <v>480000</v>
      </c>
      <c r="K65" s="151">
        <v>0</v>
      </c>
      <c r="L65" s="151">
        <v>0</v>
      </c>
      <c r="M65" s="151">
        <v>0</v>
      </c>
      <c r="N65" s="151">
        <v>0</v>
      </c>
      <c r="O65" s="151">
        <v>0</v>
      </c>
      <c r="P65" s="151">
        <v>0</v>
      </c>
      <c r="Q65" s="151">
        <v>0</v>
      </c>
    </row>
    <row r="66" spans="2:17" ht="13" x14ac:dyDescent="0.3">
      <c r="B66" s="149" t="s">
        <v>16</v>
      </c>
      <c r="D66" s="157"/>
      <c r="E66" s="151"/>
      <c r="F66" s="164"/>
    </row>
    <row r="67" spans="2:17" x14ac:dyDescent="0.25">
      <c r="B67" s="106" t="s">
        <v>318</v>
      </c>
      <c r="C67" s="151" t="s">
        <v>548</v>
      </c>
      <c r="D67" s="157">
        <v>0.49</v>
      </c>
      <c r="E67" s="151"/>
      <c r="F67" s="163">
        <v>713000</v>
      </c>
      <c r="G67" s="151">
        <v>713000</v>
      </c>
      <c r="H67" s="151">
        <v>713000</v>
      </c>
      <c r="I67" s="151">
        <v>713000</v>
      </c>
      <c r="J67" s="151">
        <v>713000</v>
      </c>
      <c r="K67" s="151">
        <v>713000</v>
      </c>
      <c r="L67" s="151">
        <v>714000</v>
      </c>
      <c r="M67" s="151">
        <v>698000</v>
      </c>
      <c r="N67" s="151">
        <v>698000</v>
      </c>
      <c r="O67" s="151">
        <v>698000</v>
      </c>
      <c r="P67" s="151">
        <v>698000</v>
      </c>
      <c r="Q67" s="151">
        <v>688000</v>
      </c>
    </row>
    <row r="68" spans="2:17" ht="13" x14ac:dyDescent="0.3">
      <c r="B68" s="149" t="s">
        <v>277</v>
      </c>
      <c r="D68" s="157"/>
      <c r="E68" s="151"/>
      <c r="F68" s="164"/>
    </row>
    <row r="69" spans="2:17" x14ac:dyDescent="0.25">
      <c r="B69" s="160" t="s">
        <v>561</v>
      </c>
      <c r="C69" s="158" t="s">
        <v>558</v>
      </c>
      <c r="D69" s="159">
        <v>0.25</v>
      </c>
      <c r="E69" s="151"/>
      <c r="F69" s="165">
        <v>548999</v>
      </c>
      <c r="G69" s="158">
        <v>474919</v>
      </c>
      <c r="H69" s="158">
        <v>191000</v>
      </c>
      <c r="I69" s="158">
        <v>155000</v>
      </c>
      <c r="J69" s="158">
        <v>0</v>
      </c>
      <c r="K69" s="158">
        <v>0</v>
      </c>
      <c r="L69" s="158">
        <v>0</v>
      </c>
      <c r="M69" s="158">
        <v>0</v>
      </c>
      <c r="N69" s="158">
        <v>0</v>
      </c>
      <c r="O69" s="158">
        <v>0</v>
      </c>
      <c r="P69" s="158">
        <v>0</v>
      </c>
      <c r="Q69" s="158">
        <v>0</v>
      </c>
    </row>
    <row r="70" spans="2:17" ht="14.5" x14ac:dyDescent="0.3">
      <c r="B70" s="160" t="s">
        <v>33</v>
      </c>
      <c r="C70" s="158" t="s">
        <v>550</v>
      </c>
      <c r="D70" s="159" t="s">
        <v>562</v>
      </c>
      <c r="E70" s="151"/>
      <c r="F70" s="165">
        <v>1457987</v>
      </c>
      <c r="G70" s="158">
        <v>1457987</v>
      </c>
      <c r="H70" s="158">
        <v>1457987</v>
      </c>
      <c r="I70" s="158">
        <v>1457987</v>
      </c>
      <c r="J70" s="158">
        <v>1444874</v>
      </c>
      <c r="K70" s="158">
        <v>1409115</v>
      </c>
      <c r="L70" s="158">
        <v>1272060</v>
      </c>
      <c r="M70" s="158">
        <v>1272060</v>
      </c>
      <c r="N70" s="158">
        <v>1272060</v>
      </c>
      <c r="O70" s="158">
        <v>1272060</v>
      </c>
      <c r="P70" s="158">
        <v>1272060</v>
      </c>
      <c r="Q70" s="158">
        <v>1272060</v>
      </c>
    </row>
    <row r="71" spans="2:17" ht="14.5" x14ac:dyDescent="0.3">
      <c r="B71" s="160" t="s">
        <v>276</v>
      </c>
      <c r="C71" s="158" t="s">
        <v>550</v>
      </c>
      <c r="D71" s="159" t="s">
        <v>562</v>
      </c>
      <c r="E71" s="151"/>
      <c r="F71" s="165">
        <v>331838</v>
      </c>
      <c r="G71" s="158">
        <v>331838</v>
      </c>
      <c r="H71" s="158">
        <v>331838</v>
      </c>
      <c r="I71" s="158">
        <v>331838</v>
      </c>
      <c r="J71" s="158">
        <v>331838</v>
      </c>
      <c r="K71" s="158">
        <v>231182</v>
      </c>
      <c r="L71" s="158">
        <v>240000</v>
      </c>
      <c r="M71" s="158">
        <v>240000</v>
      </c>
      <c r="N71" s="158">
        <v>240000</v>
      </c>
      <c r="O71" s="158">
        <v>240000</v>
      </c>
      <c r="P71" s="158">
        <v>115000</v>
      </c>
      <c r="Q71" s="158">
        <v>115000</v>
      </c>
    </row>
    <row r="72" spans="2:17" ht="13" x14ac:dyDescent="0.3">
      <c r="B72" s="149" t="s">
        <v>34</v>
      </c>
      <c r="D72" s="157"/>
      <c r="E72" s="151"/>
      <c r="F72" s="164"/>
    </row>
    <row r="73" spans="2:17" x14ac:dyDescent="0.25">
      <c r="B73" s="148" t="s">
        <v>275</v>
      </c>
      <c r="C73" s="151" t="s">
        <v>548</v>
      </c>
      <c r="D73" s="157">
        <v>0.5</v>
      </c>
      <c r="E73" s="151"/>
      <c r="F73" s="163">
        <v>82400</v>
      </c>
      <c r="G73" s="151">
        <v>82400</v>
      </c>
      <c r="H73" s="151">
        <v>82400</v>
      </c>
      <c r="I73" s="151">
        <v>82400</v>
      </c>
      <c r="J73" s="151">
        <v>82400</v>
      </c>
      <c r="K73" s="151">
        <v>82400</v>
      </c>
      <c r="L73" s="151">
        <v>82400</v>
      </c>
      <c r="M73" s="151">
        <v>82400</v>
      </c>
      <c r="N73" s="151">
        <v>82400</v>
      </c>
      <c r="O73" s="151">
        <v>82400</v>
      </c>
      <c r="P73" s="151">
        <v>69000</v>
      </c>
      <c r="Q73" s="151">
        <v>69000</v>
      </c>
    </row>
    <row r="74" spans="2:17" ht="13" x14ac:dyDescent="0.3">
      <c r="B74" s="149" t="s">
        <v>274</v>
      </c>
      <c r="D74" s="157"/>
      <c r="E74" s="151"/>
      <c r="F74" s="164"/>
    </row>
    <row r="75" spans="2:17" x14ac:dyDescent="0.25">
      <c r="B75" s="106" t="s">
        <v>273</v>
      </c>
      <c r="C75" s="151" t="s">
        <v>548</v>
      </c>
      <c r="D75" s="157">
        <v>0.33329999999999999</v>
      </c>
      <c r="E75" s="151"/>
      <c r="F75" s="163">
        <v>2615732</v>
      </c>
      <c r="G75" s="151">
        <v>2615732</v>
      </c>
      <c r="H75" s="151">
        <v>2615732</v>
      </c>
      <c r="I75" s="151">
        <v>2131334</v>
      </c>
      <c r="J75" s="151">
        <v>2131334</v>
      </c>
      <c r="K75" s="151">
        <v>2130541</v>
      </c>
      <c r="L75" s="151">
        <v>2130541</v>
      </c>
      <c r="M75" s="151">
        <v>1519059</v>
      </c>
      <c r="N75" s="151">
        <v>1516780</v>
      </c>
      <c r="O75" s="151">
        <v>1502617</v>
      </c>
      <c r="P75" s="151">
        <v>1499456</v>
      </c>
      <c r="Q75" s="151">
        <v>1115831</v>
      </c>
    </row>
    <row r="76" spans="2:17" x14ac:dyDescent="0.25">
      <c r="C76" s="151"/>
      <c r="D76" s="157"/>
      <c r="E76" s="151"/>
      <c r="F76" s="163"/>
      <c r="G76" s="151"/>
      <c r="H76" s="151"/>
      <c r="I76" s="151"/>
      <c r="J76" s="151"/>
      <c r="K76" s="151"/>
      <c r="L76" s="151"/>
      <c r="M76" s="151"/>
      <c r="N76" s="151"/>
      <c r="O76" s="151"/>
      <c r="P76" s="151"/>
      <c r="Q76" s="151"/>
    </row>
    <row r="77" spans="2:17" ht="15.5" x14ac:dyDescent="0.35">
      <c r="B77" s="446" t="s">
        <v>563</v>
      </c>
      <c r="D77" s="164"/>
      <c r="E77" s="151"/>
      <c r="F77" s="164"/>
    </row>
    <row r="78" spans="2:17" ht="13" x14ac:dyDescent="0.3">
      <c r="B78" s="149" t="s">
        <v>60</v>
      </c>
      <c r="D78" s="157"/>
      <c r="E78" s="151"/>
      <c r="F78" s="164"/>
    </row>
    <row r="79" spans="2:17" x14ac:dyDescent="0.25">
      <c r="B79" s="148" t="s">
        <v>564</v>
      </c>
      <c r="C79" s="151" t="s">
        <v>548</v>
      </c>
      <c r="D79" s="157">
        <v>0.49</v>
      </c>
      <c r="E79" s="151"/>
      <c r="F79" s="163">
        <v>1338522</v>
      </c>
      <c r="G79" s="151">
        <v>1337055</v>
      </c>
      <c r="H79" s="151">
        <v>1337055</v>
      </c>
      <c r="I79" s="151">
        <v>1337055</v>
      </c>
      <c r="J79" s="151">
        <v>0</v>
      </c>
      <c r="K79" s="151">
        <v>0</v>
      </c>
      <c r="L79" s="151">
        <v>0</v>
      </c>
      <c r="M79" s="151">
        <v>0</v>
      </c>
      <c r="N79" s="151">
        <v>0</v>
      </c>
      <c r="O79" s="151">
        <v>0</v>
      </c>
      <c r="P79" s="151">
        <v>0</v>
      </c>
      <c r="Q79" s="151">
        <v>0</v>
      </c>
    </row>
    <row r="80" spans="2:17" x14ac:dyDescent="0.25">
      <c r="B80" s="148" t="s">
        <v>329</v>
      </c>
      <c r="C80" s="151" t="s">
        <v>548</v>
      </c>
      <c r="D80" s="157">
        <v>0.5</v>
      </c>
      <c r="E80" s="151"/>
      <c r="F80" s="163">
        <v>466686</v>
      </c>
      <c r="G80" s="151">
        <v>466686</v>
      </c>
      <c r="H80" s="151">
        <v>441036</v>
      </c>
      <c r="I80" s="151">
        <v>441036</v>
      </c>
      <c r="J80" s="151">
        <v>437696</v>
      </c>
      <c r="K80" s="151">
        <v>379496</v>
      </c>
      <c r="L80" s="151">
        <v>379496</v>
      </c>
      <c r="M80" s="151">
        <v>362696</v>
      </c>
      <c r="N80" s="151">
        <v>329596</v>
      </c>
      <c r="O80" s="151">
        <v>329596</v>
      </c>
      <c r="P80" s="151">
        <v>323146</v>
      </c>
      <c r="Q80" s="151">
        <v>283146</v>
      </c>
    </row>
    <row r="81" spans="2:17" x14ac:dyDescent="0.25">
      <c r="B81" s="148" t="s">
        <v>565</v>
      </c>
      <c r="C81" s="151" t="s">
        <v>558</v>
      </c>
      <c r="D81" s="157">
        <v>0.3</v>
      </c>
      <c r="E81" s="151"/>
      <c r="F81" s="163">
        <v>896000</v>
      </c>
      <c r="G81" s="151">
        <v>896000</v>
      </c>
      <c r="H81" s="151">
        <v>896000</v>
      </c>
      <c r="I81" s="151">
        <v>896000</v>
      </c>
      <c r="J81" s="151">
        <v>896000</v>
      </c>
      <c r="K81" s="151">
        <v>0</v>
      </c>
      <c r="L81" s="151">
        <v>0</v>
      </c>
      <c r="M81" s="151">
        <v>0</v>
      </c>
      <c r="N81" s="151">
        <v>0</v>
      </c>
      <c r="O81" s="151">
        <v>0</v>
      </c>
      <c r="P81" s="151">
        <v>0</v>
      </c>
      <c r="Q81" s="151">
        <v>0</v>
      </c>
    </row>
    <row r="82" spans="2:17" x14ac:dyDescent="0.25">
      <c r="B82" s="148" t="s">
        <v>328</v>
      </c>
      <c r="C82" s="151" t="s">
        <v>548</v>
      </c>
      <c r="D82" s="157">
        <v>0.5</v>
      </c>
      <c r="E82" s="151"/>
      <c r="F82" s="163">
        <v>71050</v>
      </c>
      <c r="G82" s="151">
        <v>71050</v>
      </c>
      <c r="H82" s="151">
        <v>71050</v>
      </c>
      <c r="I82" s="151">
        <v>71050</v>
      </c>
      <c r="J82" s="151">
        <v>71050</v>
      </c>
      <c r="K82" s="151">
        <v>71050</v>
      </c>
      <c r="L82" s="151">
        <v>71050</v>
      </c>
      <c r="M82" s="151">
        <v>71050</v>
      </c>
      <c r="N82" s="151">
        <v>71050</v>
      </c>
      <c r="O82" s="151">
        <v>65550</v>
      </c>
      <c r="P82" s="151">
        <v>65550</v>
      </c>
      <c r="Q82" s="151">
        <v>62994</v>
      </c>
    </row>
    <row r="83" spans="2:17" x14ac:dyDescent="0.25">
      <c r="B83" s="148" t="s">
        <v>327</v>
      </c>
      <c r="C83" s="151" t="s">
        <v>543</v>
      </c>
      <c r="D83" s="157">
        <v>0.41699999999999998</v>
      </c>
      <c r="E83" s="151"/>
      <c r="F83" s="163">
        <v>183800</v>
      </c>
      <c r="G83" s="151">
        <v>183800</v>
      </c>
      <c r="H83" s="151">
        <v>183800</v>
      </c>
      <c r="I83" s="151">
        <v>183800</v>
      </c>
      <c r="J83" s="151">
        <v>183800</v>
      </c>
      <c r="K83" s="151">
        <v>143800</v>
      </c>
      <c r="L83" s="151">
        <v>143800</v>
      </c>
      <c r="M83" s="151">
        <v>143800</v>
      </c>
      <c r="N83" s="151">
        <v>143800</v>
      </c>
      <c r="O83" s="151">
        <v>150100</v>
      </c>
      <c r="P83" s="151">
        <v>150100</v>
      </c>
      <c r="Q83" s="151">
        <v>146100</v>
      </c>
    </row>
    <row r="84" spans="2:17" x14ac:dyDescent="0.25">
      <c r="B84" s="106" t="s">
        <v>324</v>
      </c>
      <c r="C84" s="151" t="s">
        <v>548</v>
      </c>
      <c r="D84" s="157">
        <v>0.5</v>
      </c>
      <c r="E84" s="151"/>
      <c r="F84" s="163">
        <v>375300</v>
      </c>
      <c r="G84" s="151">
        <v>375300</v>
      </c>
      <c r="H84" s="151">
        <v>375300</v>
      </c>
      <c r="I84" s="151">
        <v>375300</v>
      </c>
      <c r="J84" s="151">
        <v>335300</v>
      </c>
      <c r="K84" s="151">
        <v>335300</v>
      </c>
      <c r="L84" s="151">
        <v>95300</v>
      </c>
      <c r="M84" s="151">
        <v>0</v>
      </c>
      <c r="N84" s="151">
        <v>0</v>
      </c>
      <c r="O84" s="151">
        <v>0</v>
      </c>
      <c r="P84" s="151">
        <v>0</v>
      </c>
      <c r="Q84" s="151">
        <v>0</v>
      </c>
    </row>
    <row r="85" spans="2:17" x14ac:dyDescent="0.25">
      <c r="B85" s="148" t="s">
        <v>323</v>
      </c>
      <c r="C85" s="151" t="s">
        <v>543</v>
      </c>
      <c r="D85" s="157">
        <v>1</v>
      </c>
      <c r="E85" s="151"/>
      <c r="F85" s="163">
        <v>492920</v>
      </c>
      <c r="G85" s="151">
        <v>492920</v>
      </c>
      <c r="H85" s="151">
        <v>498490</v>
      </c>
      <c r="I85" s="151">
        <v>498490</v>
      </c>
      <c r="J85" s="151">
        <v>498490</v>
      </c>
      <c r="K85" s="151">
        <v>455080</v>
      </c>
      <c r="L85" s="151">
        <v>455080</v>
      </c>
      <c r="M85" s="151">
        <v>399480</v>
      </c>
      <c r="N85" s="151">
        <v>399480</v>
      </c>
      <c r="O85" s="151">
        <v>209500</v>
      </c>
      <c r="P85" s="151">
        <v>209500</v>
      </c>
      <c r="Q85" s="151">
        <v>124600</v>
      </c>
    </row>
    <row r="86" spans="2:17" x14ac:dyDescent="0.25">
      <c r="B86" s="148" t="s">
        <v>326</v>
      </c>
      <c r="C86" s="151" t="s">
        <v>548</v>
      </c>
      <c r="D86" s="157"/>
      <c r="E86" s="151"/>
      <c r="F86" s="163">
        <v>0</v>
      </c>
      <c r="G86" s="151">
        <v>0</v>
      </c>
      <c r="H86" s="151">
        <v>38000</v>
      </c>
      <c r="I86" s="151">
        <v>38000</v>
      </c>
      <c r="J86" s="151">
        <v>38000</v>
      </c>
      <c r="K86" s="151">
        <v>38000</v>
      </c>
      <c r="L86" s="151">
        <v>38000</v>
      </c>
      <c r="M86" s="151">
        <v>38000</v>
      </c>
      <c r="N86" s="151">
        <v>38000</v>
      </c>
      <c r="O86" s="151">
        <v>38000</v>
      </c>
      <c r="P86" s="151">
        <v>38000</v>
      </c>
      <c r="Q86" s="151">
        <v>38000</v>
      </c>
    </row>
    <row r="87" spans="2:17" x14ac:dyDescent="0.25">
      <c r="B87" s="148" t="s">
        <v>325</v>
      </c>
      <c r="C87" s="151" t="s">
        <v>548</v>
      </c>
      <c r="D87" s="157"/>
      <c r="E87" s="151"/>
      <c r="F87" s="163">
        <v>0</v>
      </c>
      <c r="G87" s="151">
        <v>0</v>
      </c>
      <c r="H87" s="151">
        <v>0</v>
      </c>
      <c r="I87" s="151">
        <v>15000</v>
      </c>
      <c r="J87" s="151">
        <v>15000</v>
      </c>
      <c r="K87" s="151">
        <v>15000</v>
      </c>
      <c r="L87" s="151">
        <v>15000</v>
      </c>
      <c r="M87" s="151">
        <v>15000</v>
      </c>
      <c r="N87" s="151">
        <v>15000</v>
      </c>
      <c r="O87" s="151">
        <v>15000</v>
      </c>
      <c r="P87" s="151">
        <v>15000</v>
      </c>
      <c r="Q87" s="151">
        <v>15000</v>
      </c>
    </row>
    <row r="88" spans="2:17" x14ac:dyDescent="0.25">
      <c r="B88" s="148" t="s">
        <v>566</v>
      </c>
      <c r="C88" s="151" t="s">
        <v>548</v>
      </c>
      <c r="D88" s="157"/>
      <c r="E88" s="151"/>
      <c r="F88" s="163">
        <v>0</v>
      </c>
      <c r="G88" s="151">
        <v>0</v>
      </c>
      <c r="H88" s="151">
        <v>0</v>
      </c>
      <c r="I88" s="151">
        <v>0</v>
      </c>
      <c r="J88" s="151">
        <v>0</v>
      </c>
      <c r="K88" s="151">
        <v>0</v>
      </c>
      <c r="L88" s="151">
        <v>206500</v>
      </c>
      <c r="M88" s="151">
        <v>206500</v>
      </c>
      <c r="N88" s="151">
        <v>206500</v>
      </c>
      <c r="O88" s="151">
        <v>206500</v>
      </c>
      <c r="P88" s="151">
        <v>206500</v>
      </c>
      <c r="Q88" s="151">
        <v>206500</v>
      </c>
    </row>
    <row r="89" spans="2:17" ht="13" x14ac:dyDescent="0.3">
      <c r="B89" s="149" t="s">
        <v>12</v>
      </c>
      <c r="D89" s="157"/>
      <c r="E89" s="151"/>
      <c r="F89" s="164"/>
    </row>
    <row r="90" spans="2:17" ht="14.5" x14ac:dyDescent="0.25">
      <c r="B90" s="106" t="s">
        <v>332</v>
      </c>
      <c r="C90" s="151" t="s">
        <v>548</v>
      </c>
      <c r="D90" s="157"/>
      <c r="E90" s="151"/>
      <c r="F90" s="163">
        <v>0</v>
      </c>
      <c r="G90" s="151">
        <v>0</v>
      </c>
      <c r="H90" s="151">
        <v>0</v>
      </c>
      <c r="I90" s="151">
        <v>203171</v>
      </c>
      <c r="J90" s="151">
        <v>203671</v>
      </c>
      <c r="K90" s="151">
        <v>203671</v>
      </c>
      <c r="L90" s="151">
        <v>217211</v>
      </c>
      <c r="M90" s="151">
        <v>217211</v>
      </c>
      <c r="N90" s="151">
        <v>218611</v>
      </c>
      <c r="O90" s="151">
        <v>218611</v>
      </c>
      <c r="P90" s="151">
        <v>219566</v>
      </c>
      <c r="Q90" s="151">
        <v>136880</v>
      </c>
    </row>
    <row r="91" spans="2:17" ht="13" x14ac:dyDescent="0.3">
      <c r="B91" s="149" t="s">
        <v>13</v>
      </c>
      <c r="D91" s="157"/>
      <c r="E91" s="151"/>
      <c r="F91" s="164"/>
    </row>
    <row r="92" spans="2:17" x14ac:dyDescent="0.25">
      <c r="B92" s="148" t="s">
        <v>567</v>
      </c>
      <c r="C92" s="151" t="s">
        <v>548</v>
      </c>
      <c r="D92" s="157">
        <v>0.51</v>
      </c>
      <c r="E92" s="151"/>
      <c r="F92" s="163">
        <v>278600</v>
      </c>
      <c r="G92" s="151">
        <v>278600</v>
      </c>
      <c r="H92" s="151">
        <v>274600</v>
      </c>
      <c r="I92" s="151">
        <v>274600</v>
      </c>
      <c r="J92" s="151">
        <v>274600</v>
      </c>
      <c r="K92" s="151">
        <v>274600</v>
      </c>
      <c r="L92" s="151">
        <v>274600</v>
      </c>
      <c r="M92" s="151">
        <v>274600</v>
      </c>
      <c r="N92" s="151">
        <v>261100</v>
      </c>
      <c r="O92" s="151">
        <v>261100</v>
      </c>
      <c r="P92" s="151">
        <v>261100</v>
      </c>
      <c r="Q92" s="151">
        <v>243300</v>
      </c>
    </row>
    <row r="93" spans="2:17" ht="13" x14ac:dyDescent="0.3">
      <c r="B93" s="149" t="s">
        <v>17</v>
      </c>
      <c r="D93" s="157"/>
      <c r="E93" s="151"/>
      <c r="F93" s="164"/>
    </row>
    <row r="94" spans="2:17" x14ac:dyDescent="0.25">
      <c r="B94" s="148" t="s">
        <v>317</v>
      </c>
      <c r="C94" s="151" t="s">
        <v>543</v>
      </c>
      <c r="D94" s="157">
        <v>1</v>
      </c>
      <c r="E94" s="151"/>
      <c r="F94" s="163">
        <v>48200</v>
      </c>
      <c r="G94" s="151">
        <v>48200</v>
      </c>
      <c r="H94" s="151">
        <v>48200</v>
      </c>
      <c r="I94" s="151">
        <v>48200</v>
      </c>
      <c r="J94" s="151">
        <v>48200</v>
      </c>
      <c r="K94" s="151">
        <v>48200</v>
      </c>
      <c r="L94" s="151">
        <v>48200</v>
      </c>
      <c r="M94" s="151">
        <v>48200</v>
      </c>
      <c r="N94" s="151">
        <v>48200</v>
      </c>
      <c r="O94" s="151">
        <v>48200</v>
      </c>
      <c r="P94" s="151">
        <v>8200</v>
      </c>
      <c r="Q94" s="151">
        <v>8200</v>
      </c>
    </row>
    <row r="95" spans="2:17" x14ac:dyDescent="0.25">
      <c r="B95" s="148"/>
      <c r="C95" s="151"/>
      <c r="D95" s="157"/>
      <c r="E95" s="151"/>
      <c r="F95" s="163"/>
      <c r="G95" s="151"/>
      <c r="H95" s="151"/>
      <c r="I95" s="151"/>
      <c r="J95" s="151"/>
      <c r="K95" s="151"/>
      <c r="L95" s="151"/>
      <c r="M95" s="151"/>
      <c r="N95" s="151"/>
      <c r="O95" s="151"/>
      <c r="P95" s="151"/>
      <c r="Q95" s="151"/>
    </row>
    <row r="96" spans="2:17" ht="15.5" x14ac:dyDescent="0.35">
      <c r="B96" s="446" t="s">
        <v>568</v>
      </c>
      <c r="D96" s="164"/>
      <c r="E96" s="151"/>
      <c r="F96" s="164"/>
    </row>
    <row r="97" spans="2:17" ht="13" x14ac:dyDescent="0.3">
      <c r="B97" s="149" t="s">
        <v>569</v>
      </c>
      <c r="D97" s="157"/>
      <c r="E97" s="151"/>
      <c r="F97" s="164"/>
    </row>
    <row r="98" spans="2:17" ht="14.5" x14ac:dyDescent="0.25">
      <c r="B98" s="148" t="s">
        <v>570</v>
      </c>
      <c r="C98" s="151" t="s">
        <v>543</v>
      </c>
      <c r="D98" s="427" t="s">
        <v>571</v>
      </c>
      <c r="E98" s="151"/>
      <c r="F98" s="163">
        <v>1090861</v>
      </c>
      <c r="G98" s="151">
        <v>1090861</v>
      </c>
      <c r="H98" s="151">
        <v>1090861</v>
      </c>
      <c r="I98" s="151">
        <v>1085786</v>
      </c>
      <c r="J98" s="151">
        <v>1085786</v>
      </c>
      <c r="K98" s="151">
        <v>1085786</v>
      </c>
      <c r="L98" s="151">
        <v>1085786</v>
      </c>
      <c r="M98" s="151">
        <v>1085786</v>
      </c>
      <c r="N98" s="151">
        <v>708469</v>
      </c>
      <c r="O98" s="151">
        <v>708469</v>
      </c>
      <c r="P98" s="151">
        <v>708469</v>
      </c>
      <c r="Q98" s="151">
        <v>708469</v>
      </c>
    </row>
    <row r="99" spans="2:17" x14ac:dyDescent="0.25">
      <c r="B99" s="148" t="s">
        <v>296</v>
      </c>
      <c r="C99" s="151" t="s">
        <v>543</v>
      </c>
      <c r="D99" s="157">
        <v>1</v>
      </c>
      <c r="E99" s="151"/>
      <c r="F99" s="163">
        <v>3926249</v>
      </c>
      <c r="G99" s="151">
        <v>3920155</v>
      </c>
      <c r="H99" s="151">
        <v>3960423</v>
      </c>
      <c r="I99" s="151">
        <v>3920155</v>
      </c>
      <c r="J99" s="151">
        <v>3922423</v>
      </c>
      <c r="K99" s="151">
        <v>3496687</v>
      </c>
      <c r="L99" s="151">
        <v>3496687</v>
      </c>
      <c r="M99" s="151">
        <v>3496687</v>
      </c>
      <c r="N99" s="151">
        <v>3325025</v>
      </c>
      <c r="O99" s="151">
        <v>3313662</v>
      </c>
      <c r="P99" s="151">
        <v>3302771</v>
      </c>
      <c r="Q99" s="151">
        <v>3111295</v>
      </c>
    </row>
    <row r="100" spans="2:17" x14ac:dyDescent="0.25">
      <c r="B100" s="148" t="s">
        <v>295</v>
      </c>
      <c r="C100" s="151" t="s">
        <v>543</v>
      </c>
      <c r="D100" s="157">
        <v>1</v>
      </c>
      <c r="E100" s="151"/>
      <c r="F100" s="163">
        <v>924864</v>
      </c>
      <c r="G100" s="151">
        <v>924864</v>
      </c>
      <c r="H100" s="151">
        <v>924864</v>
      </c>
      <c r="I100" s="151">
        <v>924864</v>
      </c>
      <c r="J100" s="151">
        <v>924862</v>
      </c>
      <c r="K100" s="151">
        <v>924862</v>
      </c>
      <c r="L100" s="151">
        <v>924862</v>
      </c>
      <c r="M100" s="151">
        <v>924662</v>
      </c>
      <c r="N100" s="151">
        <v>924862</v>
      </c>
      <c r="O100" s="151">
        <v>925363</v>
      </c>
      <c r="P100" s="151">
        <v>925159</v>
      </c>
      <c r="Q100" s="151">
        <v>925159</v>
      </c>
    </row>
    <row r="101" spans="2:17" x14ac:dyDescent="0.25">
      <c r="B101" s="148" t="s">
        <v>572</v>
      </c>
      <c r="C101" s="151" t="s">
        <v>543</v>
      </c>
      <c r="D101" s="157">
        <v>1</v>
      </c>
      <c r="E101" s="151"/>
      <c r="F101" s="163">
        <v>834837</v>
      </c>
      <c r="G101" s="151">
        <v>844201</v>
      </c>
      <c r="H101" s="151">
        <v>848547</v>
      </c>
      <c r="I101" s="151">
        <v>850063</v>
      </c>
      <c r="J101" s="151">
        <v>850063</v>
      </c>
      <c r="K101" s="151">
        <v>924223</v>
      </c>
      <c r="L101" s="151">
        <v>801280</v>
      </c>
      <c r="M101" s="151">
        <v>801280</v>
      </c>
      <c r="N101" s="151">
        <v>801280</v>
      </c>
      <c r="O101" s="151">
        <v>804340</v>
      </c>
      <c r="P101" s="151">
        <v>669276</v>
      </c>
      <c r="Q101" s="151">
        <v>669276</v>
      </c>
    </row>
    <row r="102" spans="2:17" x14ac:dyDescent="0.25">
      <c r="B102" s="148" t="s">
        <v>298</v>
      </c>
      <c r="C102" s="151" t="s">
        <v>543</v>
      </c>
      <c r="D102" s="157"/>
      <c r="E102" s="151"/>
      <c r="F102" s="163">
        <v>0</v>
      </c>
      <c r="G102" s="151">
        <v>0</v>
      </c>
      <c r="H102" s="151">
        <v>0</v>
      </c>
      <c r="I102" s="151">
        <v>0</v>
      </c>
      <c r="J102" s="151">
        <v>0</v>
      </c>
      <c r="K102" s="151">
        <v>0</v>
      </c>
      <c r="L102" s="151">
        <v>122943</v>
      </c>
      <c r="M102" s="151">
        <v>122943</v>
      </c>
      <c r="N102" s="151">
        <v>123832</v>
      </c>
      <c r="O102" s="151">
        <v>123400</v>
      </c>
      <c r="P102" s="151">
        <v>122685</v>
      </c>
      <c r="Q102" s="151">
        <v>122685</v>
      </c>
    </row>
    <row r="103" spans="2:17" x14ac:dyDescent="0.25">
      <c r="B103" s="148" t="s">
        <v>297</v>
      </c>
      <c r="C103" s="151" t="s">
        <v>543</v>
      </c>
      <c r="D103" s="157">
        <v>1</v>
      </c>
      <c r="E103" s="151"/>
      <c r="F103" s="163">
        <v>222311</v>
      </c>
      <c r="G103" s="151">
        <v>223537</v>
      </c>
      <c r="H103" s="151">
        <v>223585</v>
      </c>
      <c r="I103" s="151">
        <v>219446</v>
      </c>
      <c r="J103" s="151">
        <v>219446</v>
      </c>
      <c r="K103" s="151">
        <v>219446</v>
      </c>
      <c r="L103" s="151">
        <v>199529</v>
      </c>
      <c r="M103" s="151">
        <v>199529</v>
      </c>
      <c r="N103" s="151">
        <v>199559</v>
      </c>
      <c r="O103" s="151">
        <v>204453</v>
      </c>
      <c r="P103" s="151">
        <v>203899</v>
      </c>
      <c r="Q103" s="151">
        <v>203899</v>
      </c>
    </row>
    <row r="104" spans="2:17" x14ac:dyDescent="0.25">
      <c r="B104" s="148" t="s">
        <v>294</v>
      </c>
      <c r="C104" s="151" t="s">
        <v>543</v>
      </c>
      <c r="D104" s="157">
        <v>1</v>
      </c>
      <c r="E104" s="151"/>
      <c r="F104" s="163">
        <v>326066</v>
      </c>
      <c r="G104" s="151">
        <v>326066</v>
      </c>
      <c r="H104" s="151">
        <v>326052</v>
      </c>
      <c r="I104" s="151">
        <v>318736</v>
      </c>
      <c r="J104" s="151">
        <v>318736</v>
      </c>
      <c r="K104" s="151">
        <v>318736</v>
      </c>
      <c r="L104" s="151">
        <v>318736</v>
      </c>
      <c r="M104" s="151">
        <v>318736</v>
      </c>
      <c r="N104" s="151">
        <v>318736</v>
      </c>
      <c r="O104" s="151">
        <v>318736</v>
      </c>
      <c r="P104" s="151">
        <v>317038</v>
      </c>
      <c r="Q104" s="151">
        <v>317026</v>
      </c>
    </row>
    <row r="105" spans="2:17" x14ac:dyDescent="0.25">
      <c r="B105" s="148" t="s">
        <v>293</v>
      </c>
      <c r="C105" s="151" t="s">
        <v>543</v>
      </c>
      <c r="D105" s="157">
        <v>1</v>
      </c>
      <c r="E105" s="151"/>
      <c r="F105" s="163">
        <v>567782</v>
      </c>
      <c r="G105" s="151">
        <v>567783</v>
      </c>
      <c r="H105" s="151">
        <v>566897</v>
      </c>
      <c r="I105" s="151">
        <v>570607</v>
      </c>
      <c r="J105" s="151">
        <v>564851</v>
      </c>
      <c r="K105" s="151">
        <v>509504</v>
      </c>
      <c r="L105" s="151">
        <v>462008</v>
      </c>
      <c r="M105" s="151">
        <v>494119</v>
      </c>
      <c r="N105" s="151">
        <v>467682</v>
      </c>
      <c r="O105" s="151">
        <v>495513</v>
      </c>
      <c r="P105" s="151">
        <v>418648</v>
      </c>
      <c r="Q105" s="151">
        <v>422411</v>
      </c>
    </row>
    <row r="106" spans="2:17" x14ac:dyDescent="0.25">
      <c r="B106" s="148" t="s">
        <v>292</v>
      </c>
      <c r="C106" s="151" t="s">
        <v>543</v>
      </c>
      <c r="D106" s="157">
        <v>1</v>
      </c>
      <c r="E106" s="151"/>
      <c r="F106" s="163">
        <v>168900</v>
      </c>
      <c r="G106" s="151">
        <v>168900</v>
      </c>
      <c r="H106" s="151">
        <v>168900</v>
      </c>
      <c r="I106" s="151">
        <v>168900</v>
      </c>
      <c r="J106" s="151">
        <v>131400</v>
      </c>
      <c r="K106" s="151">
        <v>131400</v>
      </c>
      <c r="L106" s="151">
        <v>131400</v>
      </c>
      <c r="M106" s="151">
        <v>131400</v>
      </c>
      <c r="N106" s="151">
        <v>131400</v>
      </c>
      <c r="O106" s="151">
        <v>131400</v>
      </c>
      <c r="P106" s="151">
        <v>131400</v>
      </c>
      <c r="Q106" s="151">
        <v>131400</v>
      </c>
    </row>
    <row r="107" spans="2:17" x14ac:dyDescent="0.25">
      <c r="B107" s="148" t="s">
        <v>291</v>
      </c>
      <c r="C107" s="151" t="s">
        <v>543</v>
      </c>
      <c r="D107" s="157">
        <v>1</v>
      </c>
      <c r="E107" s="151"/>
      <c r="F107" s="163">
        <v>1216180</v>
      </c>
      <c r="G107" s="151">
        <v>1216180</v>
      </c>
      <c r="H107" s="151">
        <v>1216180</v>
      </c>
      <c r="I107" s="151">
        <v>1216180</v>
      </c>
      <c r="J107" s="151">
        <v>1216180</v>
      </c>
      <c r="K107" s="151">
        <v>1216180</v>
      </c>
      <c r="L107" s="151">
        <v>1216180</v>
      </c>
      <c r="M107" s="151">
        <v>634480</v>
      </c>
      <c r="N107" s="151">
        <v>0</v>
      </c>
      <c r="O107" s="151">
        <v>0</v>
      </c>
      <c r="P107" s="151">
        <v>0</v>
      </c>
      <c r="Q107" s="151">
        <v>0</v>
      </c>
    </row>
    <row r="108" spans="2:17" x14ac:dyDescent="0.25">
      <c r="B108" s="106" t="s">
        <v>299</v>
      </c>
      <c r="C108" s="151" t="s">
        <v>543</v>
      </c>
      <c r="D108" s="157"/>
      <c r="E108" s="151"/>
      <c r="F108" s="163">
        <v>0</v>
      </c>
      <c r="G108" s="151">
        <v>0</v>
      </c>
      <c r="H108" s="151">
        <v>0</v>
      </c>
      <c r="I108" s="151">
        <v>0</v>
      </c>
      <c r="J108" s="151">
        <v>0</v>
      </c>
      <c r="K108" s="151">
        <v>0</v>
      </c>
      <c r="L108" s="151">
        <v>75136</v>
      </c>
      <c r="M108" s="151">
        <v>75136</v>
      </c>
      <c r="N108" s="151">
        <v>84485</v>
      </c>
      <c r="O108" s="151">
        <v>84375</v>
      </c>
      <c r="P108" s="151">
        <v>84985</v>
      </c>
      <c r="Q108" s="151">
        <v>84985</v>
      </c>
    </row>
    <row r="109" spans="2:17" ht="14.5" x14ac:dyDescent="0.25">
      <c r="B109" s="106" t="s">
        <v>573</v>
      </c>
      <c r="C109" s="151" t="s">
        <v>558</v>
      </c>
      <c r="D109" s="157">
        <v>0.1</v>
      </c>
      <c r="E109" s="151"/>
      <c r="F109" s="163">
        <v>681115</v>
      </c>
      <c r="G109" s="151">
        <v>684025</v>
      </c>
      <c r="H109" s="151">
        <v>684025</v>
      </c>
      <c r="I109" s="151">
        <v>660000</v>
      </c>
      <c r="J109" s="151">
        <v>660000</v>
      </c>
      <c r="K109" s="151">
        <v>660000</v>
      </c>
      <c r="L109" s="151">
        <v>660000</v>
      </c>
      <c r="M109" s="151">
        <v>0</v>
      </c>
      <c r="N109" s="151">
        <v>0</v>
      </c>
      <c r="O109" s="151">
        <v>0</v>
      </c>
      <c r="P109" s="151">
        <v>0</v>
      </c>
      <c r="Q109" s="151">
        <v>0</v>
      </c>
    </row>
    <row r="110" spans="2:17" ht="13" x14ac:dyDescent="0.3">
      <c r="B110" s="149" t="s">
        <v>19</v>
      </c>
      <c r="D110" s="157"/>
      <c r="E110" s="151"/>
      <c r="F110" s="164"/>
    </row>
    <row r="111" spans="2:17" x14ac:dyDescent="0.25">
      <c r="B111" s="148" t="s">
        <v>314</v>
      </c>
      <c r="C111" s="151" t="s">
        <v>543</v>
      </c>
      <c r="D111" s="157">
        <v>1</v>
      </c>
      <c r="E111" s="151"/>
      <c r="F111" s="163">
        <v>202100</v>
      </c>
      <c r="G111" s="151">
        <v>202100</v>
      </c>
      <c r="H111" s="151">
        <v>202100</v>
      </c>
      <c r="I111" s="151">
        <v>202100</v>
      </c>
      <c r="J111" s="151">
        <v>202100</v>
      </c>
      <c r="K111" s="151">
        <v>193220</v>
      </c>
      <c r="L111" s="151">
        <v>199180</v>
      </c>
      <c r="M111" s="151">
        <v>191720</v>
      </c>
      <c r="N111" s="151">
        <v>193950</v>
      </c>
      <c r="O111" s="151">
        <v>194440</v>
      </c>
      <c r="P111" s="151">
        <v>194495</v>
      </c>
      <c r="Q111" s="151">
        <v>194495</v>
      </c>
    </row>
    <row r="112" spans="2:17" x14ac:dyDescent="0.25">
      <c r="B112" s="106" t="s">
        <v>313</v>
      </c>
      <c r="C112" s="151" t="s">
        <v>543</v>
      </c>
      <c r="D112" s="157">
        <v>1</v>
      </c>
      <c r="E112" s="151"/>
      <c r="F112" s="163">
        <v>494992</v>
      </c>
      <c r="G112" s="151">
        <v>494992</v>
      </c>
      <c r="H112" s="151">
        <v>493492</v>
      </c>
      <c r="I112" s="151">
        <v>464492</v>
      </c>
      <c r="J112" s="151">
        <v>454492</v>
      </c>
      <c r="K112" s="151">
        <v>454492</v>
      </c>
      <c r="L112" s="151">
        <v>466542</v>
      </c>
      <c r="M112" s="151">
        <v>466542</v>
      </c>
      <c r="N112" s="151">
        <v>467042</v>
      </c>
      <c r="O112" s="151">
        <v>467042</v>
      </c>
      <c r="P112" s="151">
        <v>467042</v>
      </c>
      <c r="Q112" s="151">
        <v>471792</v>
      </c>
    </row>
    <row r="113" spans="2:17" x14ac:dyDescent="0.25">
      <c r="B113" s="106" t="s">
        <v>311</v>
      </c>
      <c r="C113" s="151" t="s">
        <v>543</v>
      </c>
      <c r="D113" s="157">
        <v>1</v>
      </c>
      <c r="E113" s="151"/>
      <c r="F113" s="163">
        <v>140000</v>
      </c>
      <c r="G113" s="151">
        <v>140000</v>
      </c>
      <c r="H113" s="151">
        <v>140000</v>
      </c>
      <c r="I113" s="151">
        <v>140000</v>
      </c>
      <c r="J113" s="151">
        <v>140000</v>
      </c>
      <c r="K113" s="151">
        <v>140000</v>
      </c>
      <c r="L113" s="151">
        <v>140000</v>
      </c>
      <c r="M113" s="151">
        <v>140000</v>
      </c>
      <c r="N113" s="151">
        <v>140000</v>
      </c>
      <c r="O113" s="151">
        <v>140000</v>
      </c>
      <c r="P113" s="151">
        <v>100000</v>
      </c>
      <c r="Q113" s="151">
        <v>0</v>
      </c>
    </row>
    <row r="114" spans="2:17" x14ac:dyDescent="0.25">
      <c r="B114" s="106" t="s">
        <v>312</v>
      </c>
      <c r="C114" s="151" t="s">
        <v>543</v>
      </c>
      <c r="D114" s="157"/>
      <c r="E114" s="151"/>
      <c r="F114" s="163">
        <v>0</v>
      </c>
      <c r="G114" s="151">
        <v>0</v>
      </c>
      <c r="H114" s="151">
        <v>0</v>
      </c>
      <c r="I114" s="151">
        <v>0</v>
      </c>
      <c r="J114" s="151">
        <v>0</v>
      </c>
      <c r="K114" s="151">
        <v>0</v>
      </c>
      <c r="L114" s="151">
        <v>0</v>
      </c>
      <c r="M114" s="151">
        <v>0</v>
      </c>
      <c r="N114" s="151">
        <v>0</v>
      </c>
      <c r="O114" s="151">
        <v>0</v>
      </c>
      <c r="P114" s="151">
        <v>0</v>
      </c>
      <c r="Q114" s="151">
        <v>102985</v>
      </c>
    </row>
    <row r="115" spans="2:17" ht="13" x14ac:dyDescent="0.3">
      <c r="B115" s="149" t="s">
        <v>20</v>
      </c>
      <c r="D115" s="157"/>
      <c r="E115" s="151"/>
      <c r="F115" s="164"/>
    </row>
    <row r="116" spans="2:17" ht="14.5" x14ac:dyDescent="0.25">
      <c r="B116" s="148" t="s">
        <v>310</v>
      </c>
      <c r="C116" s="151" t="s">
        <v>548</v>
      </c>
      <c r="D116" s="157">
        <v>0.5</v>
      </c>
      <c r="E116" s="151"/>
      <c r="F116" s="163">
        <v>1026000</v>
      </c>
      <c r="G116" s="151">
        <v>1026000</v>
      </c>
      <c r="H116" s="151">
        <v>1026000</v>
      </c>
      <c r="I116" s="151">
        <v>1026000</v>
      </c>
      <c r="J116" s="151">
        <v>1026000</v>
      </c>
      <c r="K116" s="151">
        <v>1026000</v>
      </c>
      <c r="L116" s="151">
        <v>1026000</v>
      </c>
      <c r="M116" s="151">
        <v>1026000</v>
      </c>
      <c r="N116" s="151">
        <v>1026000</v>
      </c>
      <c r="O116" s="151">
        <v>951000</v>
      </c>
      <c r="P116" s="151">
        <v>840000</v>
      </c>
      <c r="Q116" s="151">
        <v>304896</v>
      </c>
    </row>
    <row r="117" spans="2:17" ht="13" x14ac:dyDescent="0.3">
      <c r="B117" s="149" t="s">
        <v>309</v>
      </c>
      <c r="D117" s="157"/>
      <c r="E117" s="151"/>
      <c r="F117" s="164"/>
    </row>
    <row r="118" spans="2:17" ht="14.5" x14ac:dyDescent="0.25">
      <c r="B118" s="148" t="s">
        <v>308</v>
      </c>
      <c r="C118" s="151" t="s">
        <v>543</v>
      </c>
      <c r="D118" s="157"/>
      <c r="E118" s="151"/>
      <c r="F118" s="163">
        <v>0</v>
      </c>
      <c r="G118" s="151">
        <v>0</v>
      </c>
      <c r="H118" s="151">
        <v>0</v>
      </c>
      <c r="I118" s="151">
        <v>0</v>
      </c>
      <c r="J118" s="151">
        <v>175400</v>
      </c>
      <c r="K118" s="151">
        <v>175400</v>
      </c>
      <c r="L118" s="151">
        <v>166100</v>
      </c>
      <c r="M118" s="151">
        <v>166100</v>
      </c>
      <c r="N118" s="151">
        <v>166100</v>
      </c>
      <c r="O118" s="151">
        <v>166100</v>
      </c>
      <c r="P118" s="151">
        <v>166100</v>
      </c>
      <c r="Q118" s="151">
        <v>166100</v>
      </c>
    </row>
    <row r="119" spans="2:17" ht="13" x14ac:dyDescent="0.3">
      <c r="B119" s="149" t="s">
        <v>21</v>
      </c>
      <c r="D119" s="157"/>
      <c r="E119" s="151"/>
      <c r="F119" s="164"/>
    </row>
    <row r="120" spans="2:17" x14ac:dyDescent="0.25">
      <c r="B120" s="106" t="s">
        <v>574</v>
      </c>
      <c r="C120" s="151" t="s">
        <v>543</v>
      </c>
      <c r="D120" s="157">
        <v>1</v>
      </c>
      <c r="E120" s="151"/>
      <c r="F120" s="163">
        <v>668584</v>
      </c>
      <c r="G120" s="151">
        <v>677845</v>
      </c>
      <c r="H120" s="151">
        <v>678051</v>
      </c>
      <c r="I120" s="151">
        <v>685386</v>
      </c>
      <c r="J120" s="151">
        <v>631148</v>
      </c>
      <c r="K120" s="151">
        <v>671856</v>
      </c>
      <c r="L120" s="151">
        <v>700174</v>
      </c>
      <c r="M120" s="151">
        <v>700352</v>
      </c>
      <c r="N120" s="151">
        <v>716416</v>
      </c>
      <c r="O120" s="151">
        <v>816339</v>
      </c>
      <c r="P120" s="151">
        <v>833772</v>
      </c>
      <c r="Q120" s="151">
        <v>836910</v>
      </c>
    </row>
    <row r="121" spans="2:17" ht="13" x14ac:dyDescent="0.3">
      <c r="B121" s="149" t="s">
        <v>22</v>
      </c>
      <c r="D121" s="157"/>
      <c r="E121" s="151"/>
      <c r="F121" s="164"/>
    </row>
    <row r="122" spans="2:17" x14ac:dyDescent="0.25">
      <c r="B122" s="148" t="s">
        <v>307</v>
      </c>
      <c r="C122" s="151" t="s">
        <v>543</v>
      </c>
      <c r="D122" s="157">
        <v>0.8</v>
      </c>
      <c r="E122" s="151"/>
      <c r="F122" s="163">
        <v>403000</v>
      </c>
      <c r="G122" s="151">
        <v>403000</v>
      </c>
      <c r="H122" s="151">
        <v>403000</v>
      </c>
      <c r="I122" s="151">
        <v>403000</v>
      </c>
      <c r="J122" s="151">
        <v>402433</v>
      </c>
      <c r="K122" s="151">
        <v>402433</v>
      </c>
      <c r="L122" s="151">
        <v>0</v>
      </c>
      <c r="M122" s="151">
        <v>0</v>
      </c>
      <c r="N122" s="151">
        <v>0</v>
      </c>
      <c r="O122" s="151">
        <v>0</v>
      </c>
      <c r="P122" s="151">
        <v>0</v>
      </c>
      <c r="Q122" s="151">
        <v>0</v>
      </c>
    </row>
    <row r="123" spans="2:17" x14ac:dyDescent="0.25">
      <c r="B123" s="148" t="s">
        <v>575</v>
      </c>
      <c r="C123" s="151" t="s">
        <v>548</v>
      </c>
      <c r="D123" s="157">
        <v>0.5</v>
      </c>
      <c r="E123" s="151"/>
      <c r="F123" s="163">
        <v>402401</v>
      </c>
      <c r="G123" s="151">
        <v>402401</v>
      </c>
      <c r="H123" s="151"/>
      <c r="I123" s="151"/>
      <c r="J123" s="151"/>
      <c r="K123" s="151"/>
      <c r="L123" s="151"/>
      <c r="M123" s="151"/>
      <c r="N123" s="151"/>
      <c r="O123" s="151"/>
      <c r="P123" s="151"/>
      <c r="Q123" s="151"/>
    </row>
    <row r="124" spans="2:17" x14ac:dyDescent="0.25">
      <c r="B124" s="148" t="s">
        <v>576</v>
      </c>
      <c r="C124" s="151" t="s">
        <v>548</v>
      </c>
      <c r="D124" s="157">
        <v>0.5</v>
      </c>
      <c r="E124" s="151"/>
      <c r="F124" s="163">
        <v>212998</v>
      </c>
      <c r="G124" s="151">
        <v>212998</v>
      </c>
      <c r="H124" s="151"/>
      <c r="I124" s="151"/>
      <c r="J124" s="151"/>
      <c r="K124" s="151"/>
      <c r="L124" s="151"/>
      <c r="M124" s="151"/>
      <c r="N124" s="151"/>
      <c r="O124" s="151"/>
      <c r="P124" s="151"/>
      <c r="Q124" s="151"/>
    </row>
    <row r="125" spans="2:17" ht="14.5" x14ac:dyDescent="0.25">
      <c r="B125" s="148" t="s">
        <v>306</v>
      </c>
      <c r="C125" s="151" t="s">
        <v>548</v>
      </c>
      <c r="D125" s="157"/>
      <c r="E125" s="151"/>
      <c r="F125" s="163">
        <v>0</v>
      </c>
      <c r="G125" s="151">
        <v>0</v>
      </c>
      <c r="H125" s="151">
        <v>615399</v>
      </c>
      <c r="I125" s="151">
        <v>601853</v>
      </c>
      <c r="J125" s="151">
        <v>601853</v>
      </c>
      <c r="K125" s="151">
        <v>602078</v>
      </c>
      <c r="L125" s="151">
        <v>582974</v>
      </c>
      <c r="M125" s="151">
        <v>582659</v>
      </c>
      <c r="N125" s="151">
        <v>428063</v>
      </c>
      <c r="O125" s="151">
        <v>455251</v>
      </c>
      <c r="P125" s="151">
        <v>449934</v>
      </c>
      <c r="Q125" s="151">
        <v>451779</v>
      </c>
    </row>
    <row r="126" spans="2:17" ht="13" x14ac:dyDescent="0.3">
      <c r="B126" s="149" t="s">
        <v>23</v>
      </c>
      <c r="D126" s="157"/>
      <c r="E126" s="151"/>
      <c r="F126" s="164"/>
    </row>
    <row r="127" spans="2:17" ht="14.5" x14ac:dyDescent="0.25">
      <c r="B127" s="106" t="s">
        <v>305</v>
      </c>
      <c r="C127" s="151" t="s">
        <v>543</v>
      </c>
      <c r="D127" s="157"/>
      <c r="E127" s="151"/>
      <c r="F127" s="163">
        <v>0</v>
      </c>
      <c r="G127" s="151">
        <v>0</v>
      </c>
      <c r="H127" s="151">
        <v>0</v>
      </c>
      <c r="I127" s="151">
        <v>0</v>
      </c>
      <c r="J127" s="151">
        <v>1260668</v>
      </c>
      <c r="K127" s="151">
        <v>1260966</v>
      </c>
      <c r="L127" s="151">
        <v>1162394</v>
      </c>
      <c r="M127" s="151">
        <v>1100431</v>
      </c>
      <c r="N127" s="151">
        <v>1100731</v>
      </c>
      <c r="O127" s="151">
        <v>1048086</v>
      </c>
      <c r="P127" s="151">
        <v>1017140</v>
      </c>
      <c r="Q127" s="151">
        <v>1017502</v>
      </c>
    </row>
    <row r="128" spans="2:17" ht="13" x14ac:dyDescent="0.3">
      <c r="B128" s="149" t="s">
        <v>24</v>
      </c>
      <c r="D128" s="157"/>
      <c r="E128" s="151"/>
      <c r="F128" s="164"/>
    </row>
    <row r="129" spans="2:17" x14ac:dyDescent="0.25">
      <c r="B129" s="148" t="s">
        <v>304</v>
      </c>
      <c r="C129" s="151" t="s">
        <v>543</v>
      </c>
      <c r="D129" s="157"/>
      <c r="E129" s="151"/>
      <c r="F129" s="163">
        <v>0</v>
      </c>
      <c r="G129" s="151">
        <v>0</v>
      </c>
      <c r="H129" s="151">
        <v>0</v>
      </c>
      <c r="I129" s="151">
        <v>0</v>
      </c>
      <c r="J129" s="151">
        <v>0</v>
      </c>
      <c r="K129" s="151">
        <v>0</v>
      </c>
      <c r="L129" s="151">
        <v>0</v>
      </c>
      <c r="M129" s="151">
        <v>0</v>
      </c>
      <c r="N129" s="151">
        <v>0</v>
      </c>
      <c r="O129" s="151">
        <v>0</v>
      </c>
      <c r="P129" s="151">
        <v>345620</v>
      </c>
      <c r="Q129" s="151">
        <v>345620</v>
      </c>
    </row>
    <row r="130" spans="2:17" ht="13" x14ac:dyDescent="0.3">
      <c r="B130" s="149" t="s">
        <v>25</v>
      </c>
      <c r="D130" s="157"/>
      <c r="E130" s="151"/>
      <c r="F130" s="164"/>
    </row>
    <row r="131" spans="2:17" x14ac:dyDescent="0.25">
      <c r="B131" s="148" t="s">
        <v>303</v>
      </c>
      <c r="C131" s="151" t="s">
        <v>543</v>
      </c>
      <c r="D131" s="157"/>
      <c r="E131" s="151"/>
      <c r="F131" s="163">
        <v>0</v>
      </c>
      <c r="G131" s="151">
        <v>0</v>
      </c>
      <c r="H131" s="151">
        <v>0</v>
      </c>
      <c r="I131" s="151">
        <v>367365</v>
      </c>
      <c r="J131" s="151">
        <v>378276</v>
      </c>
      <c r="K131" s="151">
        <v>378276</v>
      </c>
      <c r="L131" s="151">
        <v>378276</v>
      </c>
      <c r="M131" s="151">
        <v>378276</v>
      </c>
      <c r="N131" s="151">
        <v>392128</v>
      </c>
      <c r="O131" s="151">
        <v>392128</v>
      </c>
      <c r="P131" s="151">
        <v>392128</v>
      </c>
      <c r="Q131" s="151">
        <v>347128</v>
      </c>
    </row>
    <row r="132" spans="2:17" x14ac:dyDescent="0.25">
      <c r="B132" s="148" t="s">
        <v>302</v>
      </c>
      <c r="C132" s="151" t="s">
        <v>543</v>
      </c>
      <c r="D132" s="157"/>
      <c r="E132" s="151"/>
      <c r="F132" s="163">
        <v>0</v>
      </c>
      <c r="G132" s="151">
        <v>0</v>
      </c>
      <c r="H132" s="151">
        <v>0</v>
      </c>
      <c r="I132" s="151">
        <v>287480</v>
      </c>
      <c r="J132" s="151">
        <v>287480</v>
      </c>
      <c r="K132" s="151">
        <v>287480</v>
      </c>
      <c r="L132" s="151">
        <v>287480</v>
      </c>
      <c r="M132" s="151">
        <v>287480</v>
      </c>
      <c r="N132" s="151">
        <v>286613</v>
      </c>
      <c r="O132" s="151">
        <v>286613</v>
      </c>
      <c r="P132" s="151">
        <v>246613</v>
      </c>
      <c r="Q132" s="151">
        <v>246613</v>
      </c>
    </row>
    <row r="133" spans="2:17" x14ac:dyDescent="0.25">
      <c r="B133" s="148" t="s">
        <v>301</v>
      </c>
      <c r="C133" s="151" t="s">
        <v>543</v>
      </c>
      <c r="D133" s="157"/>
      <c r="E133" s="151"/>
      <c r="F133" s="163">
        <v>0</v>
      </c>
      <c r="G133" s="151">
        <v>0</v>
      </c>
      <c r="H133" s="151">
        <v>0</v>
      </c>
      <c r="I133" s="151">
        <v>41756</v>
      </c>
      <c r="J133" s="151">
        <v>41756</v>
      </c>
      <c r="K133" s="151">
        <v>41756</v>
      </c>
      <c r="L133" s="151">
        <v>41756</v>
      </c>
      <c r="M133" s="151">
        <v>41756</v>
      </c>
      <c r="N133" s="151">
        <v>41756</v>
      </c>
      <c r="O133" s="151">
        <v>41756</v>
      </c>
      <c r="P133" s="151">
        <v>41756</v>
      </c>
      <c r="Q133" s="151">
        <v>41756</v>
      </c>
    </row>
    <row r="134" spans="2:17" x14ac:dyDescent="0.25">
      <c r="B134" s="148" t="s">
        <v>300</v>
      </c>
      <c r="C134" s="151" t="s">
        <v>543</v>
      </c>
      <c r="D134" s="157"/>
      <c r="E134" s="151"/>
      <c r="F134" s="163">
        <v>0</v>
      </c>
      <c r="G134" s="151">
        <v>0</v>
      </c>
      <c r="H134" s="151">
        <v>0</v>
      </c>
      <c r="I134" s="151">
        <v>0</v>
      </c>
      <c r="J134" s="151">
        <v>0</v>
      </c>
      <c r="K134" s="151">
        <v>0</v>
      </c>
      <c r="L134" s="151">
        <v>0</v>
      </c>
      <c r="M134" s="151">
        <v>0</v>
      </c>
      <c r="N134" s="151">
        <v>55890</v>
      </c>
      <c r="O134" s="151">
        <v>55890</v>
      </c>
      <c r="P134" s="151">
        <v>55890</v>
      </c>
      <c r="Q134" s="151">
        <v>64632</v>
      </c>
    </row>
    <row r="135" spans="2:17" ht="13" x14ac:dyDescent="0.3">
      <c r="B135" s="149" t="s">
        <v>272</v>
      </c>
      <c r="D135" s="157"/>
      <c r="E135" s="151"/>
      <c r="F135" s="164"/>
    </row>
    <row r="136" spans="2:17" x14ac:dyDescent="0.25">
      <c r="B136" s="148" t="s">
        <v>271</v>
      </c>
      <c r="C136" s="151" t="s">
        <v>543</v>
      </c>
      <c r="D136" s="157">
        <v>0.7</v>
      </c>
      <c r="E136" s="151"/>
      <c r="F136" s="163">
        <v>214793</v>
      </c>
      <c r="G136" s="151">
        <v>214795</v>
      </c>
      <c r="H136" s="151">
        <v>241926</v>
      </c>
      <c r="I136" s="151">
        <v>177735</v>
      </c>
      <c r="J136" s="151">
        <v>109419</v>
      </c>
      <c r="K136" s="151">
        <v>121659</v>
      </c>
      <c r="L136" s="151">
        <v>130000</v>
      </c>
      <c r="M136" s="151">
        <v>130000</v>
      </c>
      <c r="N136" s="151">
        <v>130000</v>
      </c>
      <c r="O136" s="151">
        <v>130000</v>
      </c>
      <c r="P136" s="151">
        <v>130000</v>
      </c>
      <c r="Q136" s="151">
        <v>130000</v>
      </c>
    </row>
    <row r="137" spans="2:17" x14ac:dyDescent="0.25">
      <c r="C137" s="151"/>
      <c r="D137" s="157"/>
      <c r="E137" s="151"/>
      <c r="F137" s="163"/>
      <c r="G137" s="151"/>
      <c r="H137" s="151"/>
      <c r="I137" s="151"/>
      <c r="J137" s="151"/>
      <c r="K137" s="151"/>
      <c r="L137" s="151"/>
      <c r="M137" s="151"/>
      <c r="N137" s="151"/>
      <c r="O137" s="151"/>
      <c r="P137" s="151"/>
      <c r="Q137" s="151"/>
    </row>
    <row r="138" spans="2:17" ht="15.5" x14ac:dyDescent="0.35">
      <c r="B138" s="446" t="s">
        <v>643</v>
      </c>
      <c r="D138" s="164"/>
      <c r="E138" s="151"/>
      <c r="F138" s="164"/>
    </row>
    <row r="139" spans="2:17" ht="13" x14ac:dyDescent="0.3">
      <c r="B139" s="149" t="s">
        <v>31</v>
      </c>
      <c r="D139" s="157"/>
      <c r="E139" s="151"/>
      <c r="F139" s="164"/>
    </row>
    <row r="140" spans="2:17" x14ac:dyDescent="0.25">
      <c r="B140" s="148" t="s">
        <v>577</v>
      </c>
      <c r="C140" s="151" t="s">
        <v>548</v>
      </c>
      <c r="D140" s="157">
        <v>0.6</v>
      </c>
      <c r="E140" s="151"/>
      <c r="F140" s="163">
        <v>300000</v>
      </c>
      <c r="G140" s="151">
        <v>300000</v>
      </c>
      <c r="H140" s="151">
        <v>300000</v>
      </c>
      <c r="I140" s="151">
        <v>300000</v>
      </c>
      <c r="J140" s="151">
        <v>300000</v>
      </c>
      <c r="K140" s="151">
        <v>300000</v>
      </c>
      <c r="L140" s="151">
        <v>300000</v>
      </c>
      <c r="M140" s="151">
        <v>300000</v>
      </c>
      <c r="N140" s="151">
        <v>0</v>
      </c>
      <c r="O140" s="151">
        <v>0</v>
      </c>
      <c r="P140" s="151">
        <v>0</v>
      </c>
      <c r="Q140" s="151">
        <v>0</v>
      </c>
    </row>
    <row r="141" spans="2:17" ht="13" x14ac:dyDescent="0.3">
      <c r="B141" s="149" t="s">
        <v>7</v>
      </c>
      <c r="C141" s="151"/>
      <c r="D141" s="157"/>
      <c r="E141" s="151"/>
      <c r="F141" s="163"/>
      <c r="G141" s="151"/>
      <c r="H141" s="151"/>
      <c r="I141" s="151"/>
      <c r="J141" s="151"/>
      <c r="K141" s="151"/>
      <c r="L141" s="151"/>
      <c r="M141" s="151"/>
      <c r="N141" s="151"/>
      <c r="O141" s="151"/>
      <c r="P141" s="151"/>
      <c r="Q141" s="151"/>
    </row>
    <row r="142" spans="2:17" x14ac:dyDescent="0.25">
      <c r="B142" s="148" t="s">
        <v>578</v>
      </c>
      <c r="C142" s="151" t="s">
        <v>548</v>
      </c>
      <c r="D142" s="157">
        <v>0.5</v>
      </c>
      <c r="E142" s="151"/>
      <c r="F142" s="163">
        <v>540000</v>
      </c>
      <c r="G142" s="151">
        <v>540000</v>
      </c>
      <c r="H142" s="151">
        <v>540000</v>
      </c>
      <c r="I142" s="151">
        <v>540000</v>
      </c>
      <c r="J142" s="151">
        <v>540000</v>
      </c>
      <c r="K142" s="151">
        <v>540000</v>
      </c>
      <c r="L142" s="151">
        <v>540000</v>
      </c>
      <c r="M142" s="151">
        <v>540000</v>
      </c>
      <c r="N142" s="151">
        <v>0</v>
      </c>
      <c r="O142" s="151">
        <v>0</v>
      </c>
      <c r="P142" s="151">
        <v>0</v>
      </c>
      <c r="Q142" s="151">
        <v>0</v>
      </c>
    </row>
    <row r="143" spans="2:17" ht="13" x14ac:dyDescent="0.3">
      <c r="B143" s="149" t="s">
        <v>34</v>
      </c>
      <c r="C143" s="151"/>
      <c r="D143" s="157"/>
      <c r="E143" s="151"/>
      <c r="F143" s="163"/>
      <c r="G143" s="151"/>
      <c r="H143" s="151"/>
      <c r="I143" s="151"/>
      <c r="J143" s="151"/>
      <c r="K143" s="151"/>
      <c r="L143" s="151"/>
      <c r="M143" s="151"/>
      <c r="N143" s="151"/>
      <c r="O143" s="151"/>
      <c r="P143" s="151"/>
      <c r="Q143" s="151"/>
    </row>
    <row r="144" spans="2:17" x14ac:dyDescent="0.25">
      <c r="B144" s="148" t="s">
        <v>638</v>
      </c>
      <c r="C144" s="151" t="s">
        <v>558</v>
      </c>
      <c r="D144" s="157">
        <v>0.28999999999999998</v>
      </c>
      <c r="E144" s="151"/>
      <c r="F144" s="163">
        <v>151000</v>
      </c>
      <c r="G144" s="151">
        <v>0</v>
      </c>
      <c r="H144" s="151">
        <v>0</v>
      </c>
      <c r="I144" s="151">
        <v>0</v>
      </c>
      <c r="J144" s="151">
        <v>0</v>
      </c>
      <c r="K144" s="151">
        <v>0</v>
      </c>
      <c r="L144" s="151">
        <v>0</v>
      </c>
      <c r="M144" s="151">
        <v>0</v>
      </c>
      <c r="N144" s="151">
        <v>0</v>
      </c>
      <c r="O144" s="151">
        <v>0</v>
      </c>
      <c r="P144" s="151">
        <v>0</v>
      </c>
      <c r="Q144" s="151">
        <v>0</v>
      </c>
    </row>
    <row r="145" spans="2:17" x14ac:dyDescent="0.25">
      <c r="B145" s="148"/>
      <c r="C145" s="151"/>
      <c r="D145" s="157"/>
      <c r="E145" s="151"/>
      <c r="F145" s="163"/>
      <c r="G145" s="151"/>
      <c r="H145" s="151"/>
      <c r="I145" s="151"/>
      <c r="J145" s="151"/>
      <c r="K145" s="151"/>
      <c r="L145" s="151"/>
      <c r="M145" s="151"/>
      <c r="N145" s="151"/>
      <c r="O145" s="151"/>
      <c r="P145" s="151"/>
      <c r="Q145" s="151"/>
    </row>
    <row r="146" spans="2:17" ht="13" x14ac:dyDescent="0.3">
      <c r="B146" s="154" t="s">
        <v>263</v>
      </c>
      <c r="C146" s="152"/>
      <c r="D146" s="153"/>
      <c r="E146" s="153"/>
      <c r="F146" s="152">
        <v>36992200</v>
      </c>
      <c r="G146" s="152">
        <v>35900500</v>
      </c>
      <c r="H146" s="152">
        <v>34700251</v>
      </c>
      <c r="I146" s="152">
        <v>15263131</v>
      </c>
      <c r="J146" s="152">
        <v>13270452</v>
      </c>
      <c r="K146" s="152">
        <v>30472059</v>
      </c>
      <c r="L146" s="152">
        <v>29875256</v>
      </c>
      <c r="M146" s="152">
        <v>27848957</v>
      </c>
      <c r="N146" s="152">
        <v>28819040</v>
      </c>
      <c r="O146" s="152">
        <v>28339180</v>
      </c>
      <c r="P146" s="152">
        <v>27067390</v>
      </c>
      <c r="Q146" s="152">
        <v>21834187</v>
      </c>
    </row>
    <row r="147" spans="2:17" ht="13" x14ac:dyDescent="0.3">
      <c r="B147" s="149"/>
      <c r="C147" s="151"/>
      <c r="F147" s="151"/>
      <c r="G147" s="151"/>
      <c r="H147" s="151"/>
      <c r="I147" s="151"/>
      <c r="J147" s="151"/>
    </row>
    <row r="148" spans="2:17" ht="13" x14ac:dyDescent="0.3">
      <c r="B148" s="155" t="s">
        <v>262</v>
      </c>
    </row>
    <row r="149" spans="2:17" ht="13" x14ac:dyDescent="0.3">
      <c r="B149" s="155" t="s">
        <v>579</v>
      </c>
    </row>
    <row r="150" spans="2:17" ht="13" x14ac:dyDescent="0.3">
      <c r="B150" s="156" t="s">
        <v>580</v>
      </c>
    </row>
    <row r="151" spans="2:17" ht="13" x14ac:dyDescent="0.3">
      <c r="B151" s="155" t="s">
        <v>261</v>
      </c>
    </row>
    <row r="152" spans="2:17" ht="13" x14ac:dyDescent="0.3">
      <c r="B152" s="155" t="s">
        <v>260</v>
      </c>
    </row>
    <row r="153" spans="2:17" ht="13" x14ac:dyDescent="0.3">
      <c r="B153" s="155" t="s">
        <v>581</v>
      </c>
    </row>
    <row r="154" spans="2:17" ht="13" x14ac:dyDescent="0.3">
      <c r="B154" s="155" t="s">
        <v>582</v>
      </c>
    </row>
    <row r="155" spans="2:17" ht="13" x14ac:dyDescent="0.3">
      <c r="B155" s="155" t="s">
        <v>583</v>
      </c>
    </row>
    <row r="156" spans="2:17" ht="13" x14ac:dyDescent="0.3">
      <c r="B156" s="155" t="s">
        <v>584</v>
      </c>
    </row>
    <row r="157" spans="2:17" ht="12.75" customHeight="1" x14ac:dyDescent="0.35">
      <c r="B157" s="448" t="s">
        <v>585</v>
      </c>
      <c r="C157" s="151"/>
      <c r="F157" s="449"/>
    </row>
    <row r="158" spans="2:17" ht="13" x14ac:dyDescent="0.3">
      <c r="B158" s="448"/>
    </row>
    <row r="159" spans="2:17" ht="15.5" x14ac:dyDescent="0.35">
      <c r="B159" s="149"/>
      <c r="F159" s="553" t="s">
        <v>259</v>
      </c>
      <c r="G159" s="553"/>
      <c r="H159" s="553"/>
      <c r="I159" s="553"/>
    </row>
    <row r="160" spans="2:17" ht="20.5" x14ac:dyDescent="0.25">
      <c r="F160" s="450" t="s">
        <v>586</v>
      </c>
      <c r="G160" s="450" t="s">
        <v>587</v>
      </c>
      <c r="H160" s="451" t="s">
        <v>588</v>
      </c>
      <c r="I160" s="450" t="s">
        <v>589</v>
      </c>
    </row>
    <row r="161" spans="2:9" ht="13" x14ac:dyDescent="0.3">
      <c r="B161" s="264" t="s">
        <v>538</v>
      </c>
      <c r="E161" s="428"/>
      <c r="F161" s="452">
        <v>13724033</v>
      </c>
      <c r="G161" s="151">
        <v>11401519</v>
      </c>
      <c r="H161" s="151">
        <v>2322514</v>
      </c>
      <c r="I161" s="151">
        <v>0</v>
      </c>
    </row>
    <row r="162" spans="2:9" ht="13" x14ac:dyDescent="0.3">
      <c r="B162" s="264" t="s">
        <v>539</v>
      </c>
      <c r="E162" s="428"/>
      <c r="F162" s="452">
        <v>14095631</v>
      </c>
      <c r="G162" s="151">
        <v>4166727</v>
      </c>
      <c r="H162" s="151">
        <v>6669079</v>
      </c>
      <c r="I162" s="151">
        <v>3259825</v>
      </c>
    </row>
    <row r="163" spans="2:9" ht="13" x14ac:dyDescent="0.3">
      <c r="B163" s="264" t="s">
        <v>540</v>
      </c>
      <c r="E163" s="428"/>
      <c r="F163" s="452">
        <v>4151078</v>
      </c>
      <c r="G163" s="151">
        <v>724920</v>
      </c>
      <c r="H163" s="151">
        <v>3426158</v>
      </c>
      <c r="I163" s="151">
        <v>0</v>
      </c>
    </row>
    <row r="164" spans="2:9" ht="13" x14ac:dyDescent="0.3">
      <c r="B164" s="264" t="s">
        <v>40</v>
      </c>
      <c r="E164" s="428"/>
      <c r="F164" s="452">
        <v>4030458</v>
      </c>
      <c r="G164" s="151">
        <v>3331341</v>
      </c>
      <c r="H164" s="151">
        <v>59435</v>
      </c>
      <c r="I164" s="151">
        <v>639682</v>
      </c>
    </row>
    <row r="165" spans="2:9" ht="13" x14ac:dyDescent="0.3">
      <c r="B165" s="284" t="s">
        <v>162</v>
      </c>
      <c r="E165" s="151"/>
      <c r="F165" s="452">
        <v>991000</v>
      </c>
      <c r="G165" s="151">
        <v>0</v>
      </c>
      <c r="H165" s="151">
        <v>991000</v>
      </c>
      <c r="I165" s="151">
        <v>0</v>
      </c>
    </row>
    <row r="166" spans="2:9" ht="13" x14ac:dyDescent="0.3">
      <c r="B166" s="453" t="s">
        <v>39</v>
      </c>
      <c r="C166" s="146"/>
      <c r="D166" s="146"/>
      <c r="E166" s="150"/>
      <c r="F166" s="150">
        <v>36992200</v>
      </c>
      <c r="G166" s="150">
        <v>19624507</v>
      </c>
      <c r="H166" s="150">
        <v>13468186</v>
      </c>
      <c r="I166" s="150">
        <v>3899507</v>
      </c>
    </row>
  </sheetData>
  <mergeCells count="2">
    <mergeCell ref="G3:Q3"/>
    <mergeCell ref="F159:I159"/>
  </mergeCells>
  <conditionalFormatting sqref="K146:Q146">
    <cfRule type="cellIs" dxfId="4" priority="2" operator="notEqual">
      <formula>#REF!+#REF!+K70+K71</formula>
    </cfRule>
  </conditionalFormatting>
  <conditionalFormatting sqref="J146">
    <cfRule type="cellIs" dxfId="3" priority="3" operator="notEqual">
      <formula>#REF!+#REF!+J70+J71</formula>
    </cfRule>
  </conditionalFormatting>
  <conditionalFormatting sqref="H146:I146 C146">
    <cfRule type="cellIs" dxfId="2" priority="4" operator="notEqual">
      <formula>#REF!+#REF!+C70+C71</formula>
    </cfRule>
  </conditionalFormatting>
  <conditionalFormatting sqref="F146">
    <cfRule type="cellIs" dxfId="1" priority="5" operator="notEqual">
      <formula>#REF!+#REF!+F70+F71</formula>
    </cfRule>
  </conditionalFormatting>
  <conditionalFormatting sqref="G146">
    <cfRule type="cellIs" dxfId="0" priority="1" operator="notEqual">
      <formula>#REF!+#REF!+G70+G71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Highlights </vt:lpstr>
      <vt:lpstr>Key figures</vt:lpstr>
      <vt:lpstr>Results by divisions</vt:lpstr>
      <vt:lpstr>Cons. Statement income</vt:lpstr>
      <vt:lpstr>Cons. Statement Comp. income</vt:lpstr>
      <vt:lpstr>Cons. Statement Fin. position</vt:lpstr>
      <vt:lpstr>Cons. Statement Changes equity</vt:lpstr>
      <vt:lpstr>Cons. Statement Cash Flow</vt:lpstr>
      <vt:lpstr>Segmentation</vt:lpstr>
      <vt:lpstr>Segmentation per quarter</vt:lpstr>
      <vt:lpstr>Prop. Financial info</vt:lpstr>
      <vt:lpstr>Proport. Segment info</vt:lpstr>
      <vt:lpstr>Capacity movement</vt:lpstr>
      <vt:lpstr>Capacity &amp; share per region</vt:lpstr>
      <vt:lpstr>'Capacity movement'!Print_Area</vt:lpstr>
      <vt:lpstr>'Cons. Statement Cash Flow'!Print_Area</vt:lpstr>
      <vt:lpstr>'Cons. Statement Changes equity'!Print_Area</vt:lpstr>
      <vt:lpstr>'Cons. Statement Comp. income'!Print_Area</vt:lpstr>
      <vt:lpstr>'Cons. Statement Fin. position'!Print_Area</vt:lpstr>
      <vt:lpstr>'Cons. Statement income'!Print_Area</vt:lpstr>
      <vt:lpstr>'Highlights '!Print_Area</vt:lpstr>
      <vt:lpstr>Index!Print_Area</vt:lpstr>
      <vt:lpstr>'Key figures'!Print_Area</vt:lpstr>
      <vt:lpstr>'Prop. Financial info'!Print_Area</vt:lpstr>
      <vt:lpstr>'Proport. Segment info'!Print_Area</vt:lpstr>
      <vt:lpstr>'Results by divisions'!Print_Area</vt:lpstr>
      <vt:lpstr>Segmentation!Print_Area</vt:lpstr>
      <vt:lpstr>'Segmentation per quarter'!Print_Area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Fatjona Topciu</cp:lastModifiedBy>
  <cp:lastPrinted>2019-02-12T18:44:44Z</cp:lastPrinted>
  <dcterms:created xsi:type="dcterms:W3CDTF">2009-03-11T07:39:27Z</dcterms:created>
  <dcterms:modified xsi:type="dcterms:W3CDTF">2021-01-29T14:49:32Z</dcterms:modified>
</cp:coreProperties>
</file>